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CCLRC-DC4\Shared\Staff Folders\Tenia\"/>
    </mc:Choice>
  </mc:AlternateContent>
  <xr:revisionPtr revIDLastSave="0" documentId="8_{1414D182-605D-404B-8588-103A35831366}" xr6:coauthVersionLast="47" xr6:coauthVersionMax="47" xr10:uidLastSave="{00000000-0000-0000-0000-000000000000}"/>
  <bookViews>
    <workbookView xWindow="28680" yWindow="1230" windowWidth="29040" windowHeight="15720" xr2:uid="{00599AE1-4205-46D2-8CDB-31158A8FB682}"/>
  </bookViews>
  <sheets>
    <sheet name="Exhibit  B" sheetId="1" r:id="rId1"/>
  </sheets>
  <externalReferences>
    <externalReference r:id="rId2"/>
    <externalReference r:id="rId3"/>
  </externalReferences>
  <definedNames>
    <definedName name="clothes">[1]Sheet1!$B$2:$B$4</definedName>
    <definedName name="L4Sale">[2]!Table5[#All]</definedName>
    <definedName name="_xlnm.Print_Area" localSheetId="0">'Exhibit  B'!$A$1:$L$136</definedName>
    <definedName name="_xlnm.Print_Titles" localSheetId="0">'Exhibit  B'!$1:$8</definedName>
    <definedName name="size">[1]Sheet1!$C$1:$E$1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6" i="1" l="1"/>
  <c r="G117" i="1"/>
  <c r="F120" i="1" l="1"/>
  <c r="G121" i="1" s="1"/>
  <c r="H115" i="1"/>
  <c r="H114" i="1"/>
  <c r="H113" i="1"/>
  <c r="G109" i="1"/>
  <c r="G108" i="1"/>
  <c r="G107" i="1"/>
  <c r="F107" i="1"/>
  <c r="G106" i="1"/>
  <c r="G101" i="1"/>
  <c r="G102" i="1" s="1"/>
  <c r="N102" i="1" s="1"/>
  <c r="N100" i="1"/>
  <c r="G100" i="1"/>
  <c r="F108" i="1" s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G79" i="1"/>
  <c r="N79" i="1" s="1"/>
  <c r="N78" i="1"/>
  <c r="G78" i="1"/>
  <c r="R77" i="1"/>
  <c r="N77" i="1"/>
  <c r="N76" i="1"/>
  <c r="R75" i="1"/>
  <c r="N75" i="1"/>
  <c r="N74" i="1"/>
  <c r="N72" i="1"/>
  <c r="G72" i="1"/>
  <c r="R76" i="1" s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6" i="1"/>
  <c r="G56" i="1"/>
  <c r="N55" i="1"/>
  <c r="N54" i="1"/>
  <c r="N53" i="1"/>
  <c r="N52" i="1"/>
  <c r="N51" i="1"/>
  <c r="N50" i="1"/>
  <c r="N49" i="1"/>
  <c r="N48" i="1"/>
  <c r="N47" i="1"/>
  <c r="N46" i="1"/>
  <c r="N45" i="1"/>
  <c r="N44" i="1"/>
  <c r="G42" i="1"/>
  <c r="N42" i="1" s="1"/>
  <c r="N41" i="1"/>
  <c r="N40" i="1"/>
  <c r="N39" i="1"/>
  <c r="N38" i="1"/>
  <c r="N37" i="1"/>
  <c r="N36" i="1"/>
  <c r="G34" i="1"/>
  <c r="R73" i="1" s="1"/>
  <c r="N33" i="1"/>
  <c r="N32" i="1"/>
  <c r="N31" i="1"/>
  <c r="N30" i="1"/>
  <c r="N29" i="1"/>
  <c r="N28" i="1"/>
  <c r="N27" i="1"/>
  <c r="N26" i="1"/>
  <c r="N25" i="1"/>
  <c r="G21" i="1"/>
  <c r="N20" i="1"/>
  <c r="N19" i="1"/>
  <c r="N18" i="1"/>
  <c r="N17" i="1"/>
  <c r="H117" i="1" l="1"/>
  <c r="G122" i="1"/>
  <c r="G124" i="1" s="1"/>
  <c r="R74" i="1"/>
  <c r="N101" i="1"/>
  <c r="G103" i="1"/>
  <c r="N34" i="1"/>
  <c r="N21" i="1"/>
  <c r="N103" i="1" l="1"/>
  <c r="F109" i="1"/>
  <c r="R78" i="1"/>
  <c r="Q77" i="1" l="1"/>
  <c r="Q75" i="1"/>
  <c r="Q73" i="1"/>
  <c r="Q76" i="1"/>
  <c r="Q74" i="1"/>
</calcChain>
</file>

<file path=xl/sharedStrings.xml><?xml version="1.0" encoding="utf-8"?>
<sst xmlns="http://schemas.openxmlformats.org/spreadsheetml/2006/main" count="141" uniqueCount="137">
  <si>
    <t xml:space="preserve"> Cuyahoga Land Bank</t>
  </si>
  <si>
    <t>Applicant must confirm accuracy of all entries, formulas and calculations before submittal.</t>
  </si>
  <si>
    <t xml:space="preserve"> Sources and Uses per house </t>
  </si>
  <si>
    <t xml:space="preserve"> Applicant/development company:</t>
  </si>
  <si>
    <t xml:space="preserve"> Project Addresses for this model:</t>
  </si>
  <si>
    <t xml:space="preserve"> PPN(s) for this model:</t>
  </si>
  <si>
    <t xml:space="preserve"> Square footage:</t>
  </si>
  <si>
    <t xml:space="preserve"> # Bedrooms:</t>
  </si>
  <si>
    <t xml:space="preserve"> # Bathrooms:</t>
  </si>
  <si>
    <t xml:space="preserve"> Basement or on slab?</t>
  </si>
  <si>
    <t xml:space="preserve"> Garage - enter number of spaces:</t>
  </si>
  <si>
    <t>USES:</t>
  </si>
  <si>
    <t>For office use only</t>
  </si>
  <si>
    <t>ACQUISITION COSTS:</t>
  </si>
  <si>
    <t>Land Acquisition</t>
  </si>
  <si>
    <t>Land Survey</t>
  </si>
  <si>
    <t>Title Insurance</t>
  </si>
  <si>
    <t>Closing costs</t>
  </si>
  <si>
    <t>Total acquisition</t>
  </si>
  <si>
    <t>HARD COSTS:</t>
  </si>
  <si>
    <t>Site Work and Excavation</t>
  </si>
  <si>
    <t>Debris Removal</t>
  </si>
  <si>
    <t>Dumpsters</t>
  </si>
  <si>
    <t>Site Clearing</t>
  </si>
  <si>
    <t>Excavation foundation</t>
  </si>
  <si>
    <t>Drain Tile and Backfill Foundation</t>
  </si>
  <si>
    <t>Waterproofing</t>
  </si>
  <si>
    <t>Rough grade and finish grade</t>
  </si>
  <si>
    <t>Downspouts connected to storm sewers</t>
  </si>
  <si>
    <t>Install water and sewer lines and tap into street</t>
  </si>
  <si>
    <t>Subtotal Site Work and Excavation</t>
  </si>
  <si>
    <t>Foundation and Concrete</t>
  </si>
  <si>
    <t>Foundation (labor and materials)</t>
  </si>
  <si>
    <t>Glass Block Basement Windows</t>
  </si>
  <si>
    <t>Premium backfill/stone for foundation/slab</t>
  </si>
  <si>
    <t>Cement interior/exterior (basement, garage, stoop, piers, drive, apron, apron walk, city walk, walk to house, front step, stone)</t>
  </si>
  <si>
    <t>Curb cut</t>
  </si>
  <si>
    <t>Plumbing (underground - basement drain, cleanout, laundry plumbing, stack, plumbing for future bath, garage drain)</t>
  </si>
  <si>
    <t>Subtotal Foundation and Concrete</t>
  </si>
  <si>
    <t>House, Framing, Carpentry, Exterior</t>
  </si>
  <si>
    <t>Framing Lumber</t>
  </si>
  <si>
    <t>Framing Carpenter Labor/Rough Carpentry</t>
  </si>
  <si>
    <t>Styrofoam and Waterproofing</t>
  </si>
  <si>
    <t>Insulation</t>
  </si>
  <si>
    <t>Roofing (labor and materials)</t>
  </si>
  <si>
    <t>Siding (labor and materials)</t>
  </si>
  <si>
    <t>Gutters (labor and materials)</t>
  </si>
  <si>
    <t>Windows</t>
  </si>
  <si>
    <t>Doors</t>
  </si>
  <si>
    <t>Porch railing</t>
  </si>
  <si>
    <t>Garage door and openers</t>
  </si>
  <si>
    <t>Deck</t>
  </si>
  <si>
    <t>Subtotal House, Framing Carpentry, Exterior</t>
  </si>
  <si>
    <t>Major Systems and Materials</t>
  </si>
  <si>
    <t>HVAC</t>
  </si>
  <si>
    <t>Plumbing</t>
  </si>
  <si>
    <t>Plumbing Fixtures</t>
  </si>
  <si>
    <t>Electrical Wiring</t>
  </si>
  <si>
    <t>Electrical Fixtures</t>
  </si>
  <si>
    <t>Drywall</t>
  </si>
  <si>
    <t>Flooring</t>
  </si>
  <si>
    <t>Cabinets</t>
  </si>
  <si>
    <t>Counters</t>
  </si>
  <si>
    <t>Painting</t>
  </si>
  <si>
    <t>Finish Carpentry</t>
  </si>
  <si>
    <t>Finish Lumber</t>
  </si>
  <si>
    <t>Appliances</t>
  </si>
  <si>
    <t>Other Finish Materials</t>
  </si>
  <si>
    <t>For Office Use Only</t>
  </si>
  <si>
    <t>Subtotal Major Systems and Materials</t>
  </si>
  <si>
    <t>HARD COSTS SUMMARY</t>
  </si>
  <si>
    <t>Other Project Costs</t>
  </si>
  <si>
    <t>Site Work/Excavation</t>
  </si>
  <si>
    <t>General Labor</t>
  </si>
  <si>
    <t>Foundation/Concrete</t>
  </si>
  <si>
    <t>Misc. Materials</t>
  </si>
  <si>
    <t>House, Framining, Carpentry, Exterior</t>
  </si>
  <si>
    <t>Other:</t>
  </si>
  <si>
    <t>Subtotal Other Project Costs</t>
  </si>
  <si>
    <t>TOTAL HARD COSTS</t>
  </si>
  <si>
    <t>Total Hard Costs</t>
  </si>
  <si>
    <t>SOFT COSTS:</t>
  </si>
  <si>
    <t>Architect</t>
  </si>
  <si>
    <t>Engineer</t>
  </si>
  <si>
    <t>Stake Lot</t>
  </si>
  <si>
    <t>Water/sewer line hook-up fees</t>
  </si>
  <si>
    <t>Permitting</t>
  </si>
  <si>
    <t>Inspection fees/ Green Rater</t>
  </si>
  <si>
    <t>Construction fencing</t>
  </si>
  <si>
    <t>Other site security</t>
  </si>
  <si>
    <t>Dumpsters/portalet rental</t>
  </si>
  <si>
    <t>Landscaping allowance</t>
  </si>
  <si>
    <t>Insurance</t>
  </si>
  <si>
    <t>Construction loan interest</t>
  </si>
  <si>
    <t>Warranty premium</t>
  </si>
  <si>
    <t>Temporary Utilities</t>
  </si>
  <si>
    <t>Staging /final clean</t>
  </si>
  <si>
    <t>Total Soft Costs</t>
  </si>
  <si>
    <t>Subtotal Costs</t>
  </si>
  <si>
    <t>Developer profit/GC Fee (enter percentage)</t>
  </si>
  <si>
    <t>TOTAL USES:</t>
  </si>
  <si>
    <t>FOR OFFICE USE ONLY:</t>
  </si>
  <si>
    <t>Cost/SF</t>
  </si>
  <si>
    <t>HARD COSTS</t>
  </si>
  <si>
    <t>SOFT COSTS</t>
  </si>
  <si>
    <t>TOTAL USES</t>
  </si>
  <si>
    <t>SOURCES:</t>
  </si>
  <si>
    <t>Source:</t>
  </si>
  <si>
    <t>Status: *</t>
  </si>
  <si>
    <t>Developer's equity</t>
  </si>
  <si>
    <t>Conventional construction loan or line of credit - 1st mortgage</t>
  </si>
  <si>
    <t>Other construction loan or line of credit - 2nd mortgage</t>
  </si>
  <si>
    <t>Other subsidy, if any</t>
  </si>
  <si>
    <t>Total Financing Sources</t>
  </si>
  <si>
    <t>Projected Sales Price</t>
  </si>
  <si>
    <t>Less seller's closing costs</t>
  </si>
  <si>
    <t>Net sales proceeds</t>
  </si>
  <si>
    <t>Surplus/gap before grant (proceeds less total costs)</t>
  </si>
  <si>
    <t>Grant requested to cover gap **</t>
  </si>
  <si>
    <t>Cuyahoga Land Bank</t>
  </si>
  <si>
    <t>Applied</t>
  </si>
  <si>
    <t>Net surplus/gap after grant</t>
  </si>
  <si>
    <t xml:space="preserve"> Homebuyer inducement(s) to be offered, if any:</t>
  </si>
  <si>
    <t>Down payment assistance</t>
  </si>
  <si>
    <t>2nd mortgage financing</t>
  </si>
  <si>
    <t>Other incentives, if any</t>
  </si>
  <si>
    <t>Municipal tax abatement</t>
  </si>
  <si>
    <t>years</t>
  </si>
  <si>
    <t xml:space="preserve">* Please enter status of securing financing.  For bank financing, enter if a letter of intent or a commitment letter has been issued.  For other sources, </t>
  </si>
  <si>
    <t>please enter if applied for or if awarded.  For all sources, attach copies of letters of intent, commitment letters, award letters, grant agreements.</t>
  </si>
  <si>
    <t>ACQUISITION COST</t>
  </si>
  <si>
    <r>
      <t xml:space="preserve">Less broker fee, </t>
    </r>
    <r>
      <rPr>
        <b/>
        <sz val="10"/>
        <color theme="1"/>
        <rFont val="Aptos Narrow"/>
        <family val="2"/>
        <scheme val="minor"/>
      </rPr>
      <t>enter percentage</t>
    </r>
  </si>
  <si>
    <t xml:space="preserve"> Maximum $82,500 if in target area shown in green at:</t>
  </si>
  <si>
    <t>Soil testing</t>
  </si>
  <si>
    <t>Real Estate taxes</t>
  </si>
  <si>
    <t xml:space="preserve"> Housing Renovation Gap Grant - Proforma Worksheet - MSES</t>
  </si>
  <si>
    <t>Southeast Side Foot 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</si>
</sst>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F800]dddd\,\ mmmm\ dd\,\ yyyy"/>
    <numFmt numFmtId="167" formatCode="0.0%"/>
    <numFmt numFmtId="168" formatCode="_(* #,##0_);_(* \(#,##0\);_(* &quot;-&quot;??_);_(@_)"/>
    <numFmt numFmtId="169" formatCode="_(* #,##0.0_);_(* \(#,##0.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name val="Aptos Narrow"/>
      <family val="2"/>
      <scheme val="minor"/>
    </font>
    <font>
      <b/>
      <sz val="11.5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u/>
      <sz val="11"/>
      <color theme="3" tint="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8">
    <xf numFmtId="0" fontId="0" fillId="0" borderId="0" xfId="0"/>
    <xf numFmtId="0" fontId="4" fillId="0" borderId="1" xfId="0" applyFont="1" applyBorder="1"/>
    <xf numFmtId="0" fontId="0" fillId="0" borderId="2" xfId="0" applyBorder="1"/>
    <xf numFmtId="0" fontId="2" fillId="0" borderId="2" xfId="0" applyFont="1" applyBorder="1"/>
    <xf numFmtId="0" fontId="5" fillId="0" borderId="2" xfId="0" applyFont="1" applyBorder="1" applyAlignment="1">
      <alignment vertical="center"/>
    </xf>
    <xf numFmtId="164" fontId="0" fillId="0" borderId="2" xfId="2" applyNumberFormat="1" applyFont="1" applyBorder="1" applyAlignment="1">
      <alignment horizontal="right"/>
    </xf>
    <xf numFmtId="0" fontId="0" fillId="0" borderId="3" xfId="0" applyBorder="1"/>
    <xf numFmtId="165" fontId="0" fillId="0" borderId="0" xfId="0" applyNumberFormat="1"/>
    <xf numFmtId="0" fontId="0" fillId="0" borderId="4" xfId="0" applyBorder="1" applyAlignment="1">
      <alignment horizontal="left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167" fontId="6" fillId="0" borderId="0" xfId="3" applyNumberFormat="1" applyFont="1" applyBorder="1" applyAlignment="1">
      <alignment horizontal="left"/>
    </xf>
    <xf numFmtId="164" fontId="0" fillId="0" borderId="0" xfId="2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5" xfId="0" applyBorder="1"/>
    <xf numFmtId="0" fontId="2" fillId="0" borderId="4" xfId="0" applyFont="1" applyBorder="1" applyAlignment="1">
      <alignment horizontal="left"/>
    </xf>
    <xf numFmtId="164" fontId="7" fillId="0" borderId="0" xfId="0" applyNumberFormat="1" applyFont="1" applyAlignment="1">
      <alignment horizontal="left"/>
    </xf>
    <xf numFmtId="0" fontId="8" fillId="0" borderId="4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left"/>
    </xf>
    <xf numFmtId="165" fontId="2" fillId="0" borderId="0" xfId="0" applyNumberFormat="1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4" xfId="0" applyBorder="1"/>
    <xf numFmtId="0" fontId="2" fillId="0" borderId="0" xfId="0" applyFont="1"/>
    <xf numFmtId="167" fontId="6" fillId="0" borderId="0" xfId="3" applyNumberFormat="1" applyFont="1" applyBorder="1"/>
    <xf numFmtId="164" fontId="2" fillId="0" borderId="0" xfId="2" quotePrefix="1" applyNumberFormat="1" applyFont="1" applyBorder="1" applyAlignment="1">
      <alignment horizontal="right"/>
    </xf>
    <xf numFmtId="168" fontId="0" fillId="0" borderId="4" xfId="1" applyNumberFormat="1" applyFont="1" applyBorder="1"/>
    <xf numFmtId="168" fontId="0" fillId="0" borderId="0" xfId="1" applyNumberFormat="1" applyFont="1" applyBorder="1"/>
    <xf numFmtId="0" fontId="0" fillId="0" borderId="6" xfId="0" applyBorder="1"/>
    <xf numFmtId="3" fontId="0" fillId="0" borderId="6" xfId="1" applyNumberFormat="1" applyFont="1" applyFill="1" applyBorder="1" applyAlignment="1" applyProtection="1">
      <alignment horizontal="right"/>
      <protection locked="0"/>
    </xf>
    <xf numFmtId="168" fontId="0" fillId="0" borderId="5" xfId="1" applyNumberFormat="1" applyFont="1" applyBorder="1"/>
    <xf numFmtId="165" fontId="0" fillId="0" borderId="0" xfId="1" applyNumberFormat="1" applyFont="1"/>
    <xf numFmtId="168" fontId="0" fillId="0" borderId="0" xfId="1" applyNumberFormat="1" applyFont="1"/>
    <xf numFmtId="168" fontId="0" fillId="0" borderId="6" xfId="1" applyNumberFormat="1" applyFont="1" applyFill="1" applyBorder="1" applyAlignment="1" applyProtection="1">
      <alignment horizontal="right"/>
      <protection locked="0"/>
    </xf>
    <xf numFmtId="169" fontId="0" fillId="0" borderId="6" xfId="1" applyNumberFormat="1" applyFont="1" applyFill="1" applyBorder="1" applyAlignment="1" applyProtection="1">
      <alignment horizontal="right"/>
      <protection locked="0"/>
    </xf>
    <xf numFmtId="164" fontId="0" fillId="0" borderId="6" xfId="1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167" fontId="6" fillId="0" borderId="2" xfId="3" applyNumberFormat="1" applyFont="1" applyBorder="1"/>
    <xf numFmtId="164" fontId="0" fillId="0" borderId="2" xfId="0" applyNumberFormat="1" applyBorder="1" applyAlignment="1">
      <alignment horizontal="right"/>
    </xf>
    <xf numFmtId="0" fontId="10" fillId="0" borderId="0" xfId="0" applyFont="1"/>
    <xf numFmtId="167" fontId="11" fillId="0" borderId="0" xfId="3" applyNumberFormat="1" applyFont="1" applyBorder="1"/>
    <xf numFmtId="164" fontId="10" fillId="0" borderId="0" xfId="2" applyNumberFormat="1" applyFont="1" applyBorder="1" applyAlignment="1" applyProtection="1">
      <alignment horizontal="right"/>
      <protection locked="0"/>
    </xf>
    <xf numFmtId="165" fontId="0" fillId="0" borderId="12" xfId="0" applyNumberFormat="1" applyBorder="1"/>
    <xf numFmtId="165" fontId="0" fillId="2" borderId="12" xfId="0" applyNumberFormat="1" applyFill="1" applyBorder="1"/>
    <xf numFmtId="167" fontId="6" fillId="0" borderId="0" xfId="3" applyNumberFormat="1" applyFont="1" applyBorder="1" applyAlignment="1">
      <alignment horizontal="center"/>
    </xf>
    <xf numFmtId="0" fontId="0" fillId="0" borderId="0" xfId="0" applyAlignment="1">
      <alignment vertical="top" wrapText="1"/>
    </xf>
    <xf numFmtId="164" fontId="10" fillId="0" borderId="0" xfId="2" applyNumberFormat="1" applyFont="1" applyBorder="1" applyAlignment="1" applyProtection="1">
      <alignment horizontal="right"/>
    </xf>
    <xf numFmtId="0" fontId="0" fillId="0" borderId="0" xfId="0" applyAlignment="1">
      <alignment horizontal="left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164" fontId="10" fillId="0" borderId="0" xfId="2" applyNumberFormat="1" applyFont="1" applyFill="1" applyBorder="1" applyAlignment="1" applyProtection="1">
      <alignment horizontal="right"/>
      <protection locked="0"/>
    </xf>
    <xf numFmtId="0" fontId="11" fillId="0" borderId="0" xfId="0" applyFont="1" applyAlignment="1">
      <alignment horizontal="left"/>
    </xf>
    <xf numFmtId="164" fontId="10" fillId="0" borderId="0" xfId="2" applyNumberFormat="1" applyFont="1" applyFill="1" applyBorder="1" applyAlignment="1" applyProtection="1">
      <alignment horizontal="right"/>
    </xf>
    <xf numFmtId="0" fontId="0" fillId="0" borderId="0" xfId="0" applyAlignment="1">
      <alignment horizontal="left" vertical="top" wrapText="1"/>
    </xf>
    <xf numFmtId="0" fontId="8" fillId="0" borderId="0" xfId="0" applyFont="1"/>
    <xf numFmtId="0" fontId="0" fillId="0" borderId="13" xfId="0" applyBorder="1"/>
    <xf numFmtId="0" fontId="0" fillId="0" borderId="14" xfId="0" applyBorder="1"/>
    <xf numFmtId="9" fontId="0" fillId="0" borderId="12" xfId="3" applyFont="1" applyBorder="1"/>
    <xf numFmtId="164" fontId="0" fillId="0" borderId="0" xfId="0" applyNumberFormat="1"/>
    <xf numFmtId="0" fontId="10" fillId="0" borderId="0" xfId="0" applyFont="1" applyProtection="1">
      <protection locked="0"/>
    </xf>
    <xf numFmtId="0" fontId="10" fillId="0" borderId="13" xfId="0" applyFont="1" applyBorder="1"/>
    <xf numFmtId="9" fontId="0" fillId="0" borderId="14" xfId="3" applyFont="1" applyBorder="1"/>
    <xf numFmtId="164" fontId="0" fillId="0" borderId="13" xfId="0" applyNumberFormat="1" applyBorder="1"/>
    <xf numFmtId="0" fontId="0" fillId="0" borderId="15" xfId="0" applyBorder="1"/>
    <xf numFmtId="0" fontId="11" fillId="0" borderId="7" xfId="0" applyFont="1" applyBorder="1"/>
    <xf numFmtId="0" fontId="10" fillId="0" borderId="7" xfId="0" applyFont="1" applyBorder="1" applyProtection="1">
      <protection locked="0"/>
    </xf>
    <xf numFmtId="167" fontId="11" fillId="0" borderId="7" xfId="3" applyNumberFormat="1" applyFont="1" applyBorder="1"/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0" fillId="0" borderId="7" xfId="0" applyNumberFormat="1" applyBorder="1" applyAlignment="1">
      <alignment horizontal="right"/>
    </xf>
    <xf numFmtId="0" fontId="0" fillId="0" borderId="8" xfId="0" applyBorder="1"/>
    <xf numFmtId="0" fontId="0" fillId="0" borderId="12" xfId="0" applyBorder="1"/>
    <xf numFmtId="0" fontId="2" fillId="0" borderId="4" xfId="0" applyFont="1" applyBorder="1"/>
    <xf numFmtId="164" fontId="2" fillId="0" borderId="0" xfId="0" applyNumberFormat="1" applyFont="1" applyAlignment="1">
      <alignment horizontal="right"/>
    </xf>
    <xf numFmtId="164" fontId="1" fillId="0" borderId="0" xfId="2" applyNumberFormat="1" applyFont="1" applyFill="1" applyBorder="1" applyAlignment="1">
      <alignment horizontal="right"/>
    </xf>
    <xf numFmtId="0" fontId="2" fillId="0" borderId="5" xfId="0" applyFont="1" applyBorder="1"/>
    <xf numFmtId="0" fontId="9" fillId="0" borderId="0" xfId="0" applyFont="1"/>
    <xf numFmtId="164" fontId="7" fillId="0" borderId="0" xfId="0" applyNumberFormat="1" applyFont="1" applyAlignment="1">
      <alignment horizontal="center"/>
    </xf>
    <xf numFmtId="0" fontId="12" fillId="0" borderId="0" xfId="0" applyFont="1"/>
    <xf numFmtId="0" fontId="0" fillId="0" borderId="7" xfId="0" applyBorder="1"/>
    <xf numFmtId="0" fontId="10" fillId="0" borderId="7" xfId="0" applyFont="1" applyBorder="1"/>
    <xf numFmtId="164" fontId="10" fillId="0" borderId="7" xfId="2" applyNumberFormat="1" applyFont="1" applyBorder="1" applyAlignment="1" applyProtection="1">
      <alignment horizontal="right"/>
      <protection locked="0"/>
    </xf>
    <xf numFmtId="164" fontId="2" fillId="0" borderId="2" xfId="0" applyNumberFormat="1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167" fontId="15" fillId="0" borderId="0" xfId="3" applyNumberFormat="1" applyFont="1" applyFill="1" applyBorder="1" applyProtection="1">
      <protection locked="0"/>
    </xf>
    <xf numFmtId="164" fontId="13" fillId="0" borderId="0" xfId="0" applyNumberFormat="1" applyFont="1" applyAlignment="1">
      <alignment horizontal="right"/>
    </xf>
    <xf numFmtId="0" fontId="2" fillId="0" borderId="1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7" fontId="6" fillId="0" borderId="7" xfId="3" applyNumberFormat="1" applyFont="1" applyBorder="1" applyAlignment="1">
      <alignment vertical="center"/>
    </xf>
    <xf numFmtId="164" fontId="2" fillId="0" borderId="7" xfId="0" applyNumberFormat="1" applyFont="1" applyBorder="1" applyAlignment="1">
      <alignment horizontal="right" vertical="center"/>
    </xf>
    <xf numFmtId="164" fontId="16" fillId="0" borderId="9" xfId="0" applyNumberFormat="1" applyFont="1" applyBorder="1" applyAlignment="1">
      <alignment horizontal="right" vertical="center"/>
    </xf>
    <xf numFmtId="0" fontId="2" fillId="0" borderId="8" xfId="0" applyFont="1" applyBorder="1"/>
    <xf numFmtId="165" fontId="0" fillId="0" borderId="2" xfId="0" applyNumberFormat="1" applyBorder="1"/>
    <xf numFmtId="0" fontId="17" fillId="0" borderId="1" xfId="0" applyFont="1" applyBorder="1"/>
    <xf numFmtId="0" fontId="10" fillId="0" borderId="2" xfId="0" applyFont="1" applyBorder="1"/>
    <xf numFmtId="167" fontId="11" fillId="0" borderId="2" xfId="3" applyNumberFormat="1" applyFont="1" applyBorder="1"/>
    <xf numFmtId="164" fontId="10" fillId="0" borderId="2" xfId="2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0" fontId="17" fillId="0" borderId="4" xfId="0" applyFont="1" applyBorder="1"/>
    <xf numFmtId="0" fontId="10" fillId="0" borderId="0" xfId="0" applyFont="1" applyAlignment="1">
      <alignment horizontal="right"/>
    </xf>
    <xf numFmtId="164" fontId="10" fillId="0" borderId="0" xfId="2" applyNumberFormat="1" applyFont="1" applyBorder="1" applyAlignment="1">
      <alignment horizontal="right"/>
    </xf>
    <xf numFmtId="165" fontId="10" fillId="0" borderId="0" xfId="0" applyNumberFormat="1" applyFont="1" applyAlignment="1">
      <alignment horizontal="right"/>
    </xf>
    <xf numFmtId="0" fontId="11" fillId="0" borderId="4" xfId="0" applyFont="1" applyBorder="1"/>
    <xf numFmtId="0" fontId="11" fillId="0" borderId="0" xfId="0" applyFont="1"/>
    <xf numFmtId="164" fontId="10" fillId="0" borderId="0" xfId="2" applyNumberFormat="1" applyFont="1" applyFill="1" applyBorder="1" applyAlignment="1">
      <alignment horizontal="right"/>
    </xf>
    <xf numFmtId="0" fontId="10" fillId="0" borderId="15" xfId="0" applyFont="1" applyBorder="1"/>
    <xf numFmtId="0" fontId="10" fillId="0" borderId="7" xfId="0" applyFont="1" applyBorder="1" applyAlignment="1">
      <alignment horizontal="right"/>
    </xf>
    <xf numFmtId="164" fontId="10" fillId="0" borderId="7" xfId="2" applyNumberFormat="1" applyFont="1" applyFill="1" applyBorder="1" applyAlignment="1">
      <alignment horizontal="right"/>
    </xf>
    <xf numFmtId="165" fontId="10" fillId="0" borderId="7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center" wrapText="1"/>
    </xf>
    <xf numFmtId="0" fontId="0" fillId="0" borderId="1" xfId="0" applyBorder="1"/>
    <xf numFmtId="0" fontId="18" fillId="0" borderId="9" xfId="0" applyFont="1" applyBorder="1"/>
    <xf numFmtId="0" fontId="18" fillId="0" borderId="10" xfId="0" applyFont="1" applyBorder="1"/>
    <xf numFmtId="164" fontId="0" fillId="0" borderId="0" xfId="0" applyNumberFormat="1" applyAlignment="1" applyProtection="1">
      <alignment horizontal="right"/>
      <protection locked="0"/>
    </xf>
    <xf numFmtId="10" fontId="8" fillId="0" borderId="0" xfId="3" applyNumberFormat="1" applyFont="1" applyBorder="1"/>
    <xf numFmtId="0" fontId="18" fillId="0" borderId="9" xfId="0" applyFont="1" applyBorder="1" applyProtection="1">
      <protection locked="0"/>
    </xf>
    <xf numFmtId="0" fontId="18" fillId="0" borderId="10" xfId="0" applyFont="1" applyBorder="1" applyProtection="1">
      <protection locked="0"/>
    </xf>
    <xf numFmtId="9" fontId="0" fillId="0" borderId="0" xfId="3" applyFont="1" applyBorder="1"/>
    <xf numFmtId="9" fontId="8" fillId="0" borderId="0" xfId="3" applyFont="1" applyBorder="1"/>
    <xf numFmtId="164" fontId="0" fillId="2" borderId="0" xfId="0" applyNumberFormat="1" applyFill="1" applyAlignment="1">
      <alignment horizontal="right"/>
    </xf>
    <xf numFmtId="164" fontId="0" fillId="0" borderId="0" xfId="2" applyNumberFormat="1" applyFont="1" applyBorder="1" applyAlignment="1" applyProtection="1">
      <alignment horizontal="right"/>
      <protection locked="0"/>
    </xf>
    <xf numFmtId="167" fontId="6" fillId="0" borderId="0" xfId="3" applyNumberFormat="1" applyFont="1" applyBorder="1" applyProtection="1"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9" fontId="19" fillId="0" borderId="0" xfId="3" applyFont="1" applyBorder="1"/>
    <xf numFmtId="164" fontId="2" fillId="0" borderId="0" xfId="2" applyNumberFormat="1" applyFont="1" applyBorder="1" applyAlignment="1">
      <alignment horizontal="right"/>
    </xf>
    <xf numFmtId="164" fontId="16" fillId="0" borderId="2" xfId="0" applyNumberFormat="1" applyFont="1" applyBorder="1" applyAlignment="1">
      <alignment horizontal="right"/>
    </xf>
    <xf numFmtId="164" fontId="16" fillId="0" borderId="0" xfId="0" applyNumberFormat="1" applyFont="1" applyAlignment="1">
      <alignment horizontal="right"/>
    </xf>
    <xf numFmtId="0" fontId="10" fillId="0" borderId="4" xfId="0" applyFont="1" applyBorder="1" applyAlignment="1">
      <alignment horizontal="left"/>
    </xf>
    <xf numFmtId="166" fontId="10" fillId="0" borderId="0" xfId="0" applyNumberFormat="1" applyFont="1" applyAlignment="1">
      <alignment horizontal="left"/>
    </xf>
    <xf numFmtId="4" fontId="0" fillId="0" borderId="0" xfId="0" applyNumberFormat="1" applyAlignment="1">
      <alignment horizontal="right"/>
    </xf>
    <xf numFmtId="164" fontId="0" fillId="0" borderId="7" xfId="0" applyNumberFormat="1" applyBorder="1" applyAlignment="1" applyProtection="1">
      <alignment horizontal="right"/>
      <protection locked="0"/>
    </xf>
    <xf numFmtId="0" fontId="18" fillId="0" borderId="7" xfId="0" applyFont="1" applyBorder="1" applyProtection="1">
      <protection locked="0"/>
    </xf>
    <xf numFmtId="0" fontId="18" fillId="0" borderId="8" xfId="0" applyFont="1" applyBorder="1" applyProtection="1">
      <protection locked="0"/>
    </xf>
    <xf numFmtId="164" fontId="0" fillId="0" borderId="9" xfId="0" applyNumberFormat="1" applyBorder="1" applyAlignment="1" applyProtection="1">
      <alignment horizontal="right"/>
      <protection locked="0"/>
    </xf>
    <xf numFmtId="167" fontId="6" fillId="0" borderId="7" xfId="3" applyNumberFormat="1" applyFont="1" applyBorder="1"/>
    <xf numFmtId="164" fontId="0" fillId="0" borderId="7" xfId="2" applyNumberFormat="1" applyFont="1" applyBorder="1" applyAlignment="1">
      <alignment horizontal="right"/>
    </xf>
    <xf numFmtId="0" fontId="18" fillId="0" borderId="7" xfId="0" applyFont="1" applyBorder="1"/>
    <xf numFmtId="0" fontId="18" fillId="0" borderId="8" xfId="0" applyFont="1" applyBorder="1"/>
    <xf numFmtId="0" fontId="10" fillId="0" borderId="0" xfId="0" quotePrefix="1" applyFont="1"/>
    <xf numFmtId="164" fontId="10" fillId="0" borderId="0" xfId="0" applyNumberFormat="1" applyFont="1" applyAlignment="1">
      <alignment horizontal="right"/>
    </xf>
    <xf numFmtId="0" fontId="10" fillId="0" borderId="5" xfId="0" applyFont="1" applyBorder="1"/>
    <xf numFmtId="0" fontId="20" fillId="0" borderId="0" xfId="0" applyFont="1"/>
    <xf numFmtId="167" fontId="6" fillId="0" borderId="0" xfId="3" applyNumberFormat="1" applyFont="1"/>
    <xf numFmtId="164" fontId="0" fillId="0" borderId="0" xfId="2" applyNumberFormat="1" applyFont="1" applyAlignment="1">
      <alignment horizontal="right"/>
    </xf>
    <xf numFmtId="164" fontId="1" fillId="0" borderId="0" xfId="2" applyNumberFormat="1" applyFont="1" applyBorder="1" applyAlignment="1" applyProtection="1">
      <alignment horizontal="right"/>
      <protection locked="0"/>
    </xf>
    <xf numFmtId="167" fontId="11" fillId="0" borderId="7" xfId="3" applyNumberFormat="1" applyFont="1" applyFill="1" applyBorder="1"/>
    <xf numFmtId="164" fontId="10" fillId="0" borderId="7" xfId="0" applyNumberFormat="1" applyFont="1" applyBorder="1" applyAlignment="1">
      <alignment horizontal="right"/>
    </xf>
    <xf numFmtId="0" fontId="1" fillId="0" borderId="7" xfId="2" applyNumberFormat="1" applyFont="1" applyBorder="1" applyAlignment="1">
      <alignment horizontal="left"/>
    </xf>
    <xf numFmtId="0" fontId="1" fillId="0" borderId="8" xfId="2" applyNumberFormat="1" applyFont="1" applyBorder="1" applyAlignment="1">
      <alignment horizontal="left"/>
    </xf>
    <xf numFmtId="49" fontId="0" fillId="0" borderId="9" xfId="2" applyNumberFormat="1" applyFont="1" applyBorder="1" applyAlignment="1" applyProtection="1">
      <alignment horizontal="left"/>
      <protection locked="0"/>
    </xf>
    <xf numFmtId="49" fontId="0" fillId="0" borderId="10" xfId="2" applyNumberFormat="1" applyFont="1" applyBorder="1" applyAlignment="1" applyProtection="1">
      <alignment horizontal="left"/>
      <protection locked="0"/>
    </xf>
    <xf numFmtId="165" fontId="9" fillId="0" borderId="11" xfId="0" applyNumberFormat="1" applyFont="1" applyBorder="1" applyAlignment="1">
      <alignment horizontal="center" wrapText="1"/>
    </xf>
    <xf numFmtId="165" fontId="9" fillId="0" borderId="12" xfId="0" applyNumberFormat="1" applyFont="1" applyBorder="1" applyAlignment="1">
      <alignment horizontal="center" wrapText="1"/>
    </xf>
    <xf numFmtId="0" fontId="21" fillId="0" borderId="8" xfId="4" applyFont="1" applyFill="1" applyBorder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ov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Sales</v>
          </cell>
          <cell r="D1" t="str">
            <v>medium</v>
          </cell>
          <cell r="E1" t="str">
            <v>large</v>
          </cell>
        </row>
        <row r="2">
          <cell r="B2" t="str">
            <v>shirt</v>
          </cell>
        </row>
        <row r="3">
          <cell r="B3" t="str">
            <v>jacket</v>
          </cell>
        </row>
        <row r="4">
          <cell r="B4" t="str">
            <v>jeans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.3"/>
      <sheetName val="839caledonia"/>
      <sheetName val="hotlist"/>
      <sheetName val="11.13"/>
      <sheetName val="11.15"/>
      <sheetName val="Stone"/>
      <sheetName val="whitner"/>
      <sheetName val="11.17"/>
      <sheetName val="completed"/>
      <sheetName val="11.27"/>
      <sheetName val="Nov17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clrc.maps.arcgis.com/apps/instant/basic/index.html?appid=bbd9185b8afe430d82e667eda71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91FD-8C62-4C0A-BA97-1CC4D8B8127C}">
  <sheetPr>
    <pageSetUpPr fitToPage="1"/>
  </sheetPr>
  <dimension ref="A1:R238"/>
  <sheetViews>
    <sheetView tabSelected="1" topLeftCell="A90" zoomScaleNormal="100" zoomScaleSheetLayoutView="70" workbookViewId="0">
      <selection activeCell="J143" sqref="J143"/>
    </sheetView>
  </sheetViews>
  <sheetFormatPr defaultRowHeight="15" x14ac:dyDescent="0.25"/>
  <cols>
    <col min="1" max="3" width="1.7109375" customWidth="1"/>
    <col min="4" max="4" width="32.7109375" style="27" customWidth="1"/>
    <col min="5" max="5" width="5.42578125" style="146" customWidth="1"/>
    <col min="6" max="6" width="11" style="147" customWidth="1"/>
    <col min="7" max="7" width="11" style="13" customWidth="1"/>
    <col min="8" max="8" width="6" customWidth="1"/>
    <col min="9" max="9" width="29.28515625" customWidth="1"/>
    <col min="10" max="10" width="28.7109375" customWidth="1"/>
    <col min="11" max="11" width="10.28515625" customWidth="1"/>
    <col min="12" max="12" width="7.140625" customWidth="1"/>
    <col min="13" max="13" width="10.140625" customWidth="1"/>
    <col min="14" max="14" width="9.140625" style="7"/>
    <col min="16" max="16" width="31.140625" customWidth="1"/>
    <col min="17" max="17" width="10.28515625" customWidth="1"/>
  </cols>
  <sheetData>
    <row r="1" spans="1:14" ht="18.75" customHeight="1" x14ac:dyDescent="0.25">
      <c r="A1" s="1" t="s">
        <v>0</v>
      </c>
      <c r="B1" s="2"/>
      <c r="C1" s="2"/>
      <c r="D1" s="3"/>
      <c r="E1" s="4" t="s">
        <v>1</v>
      </c>
      <c r="F1" s="5"/>
      <c r="G1" s="2"/>
      <c r="H1" s="2"/>
      <c r="I1" s="2"/>
      <c r="J1" s="6"/>
    </row>
    <row r="2" spans="1:14" x14ac:dyDescent="0.25">
      <c r="A2" s="8" t="s">
        <v>135</v>
      </c>
      <c r="C2" s="9"/>
      <c r="D2" s="10"/>
      <c r="E2" s="11"/>
      <c r="F2" s="12"/>
      <c r="J2" s="14"/>
    </row>
    <row r="3" spans="1:14" ht="15.75" customHeight="1" x14ac:dyDescent="0.25">
      <c r="A3" s="15" t="s">
        <v>2</v>
      </c>
      <c r="C3" s="9"/>
      <c r="D3" s="10"/>
      <c r="E3" s="11"/>
      <c r="F3" s="16"/>
      <c r="G3"/>
      <c r="J3" s="14"/>
    </row>
    <row r="4" spans="1:14" ht="7.5" customHeight="1" x14ac:dyDescent="0.25">
      <c r="A4" s="17"/>
      <c r="B4" s="18"/>
      <c r="C4" s="18"/>
      <c r="D4" s="9"/>
      <c r="E4" s="11"/>
      <c r="F4" s="12"/>
      <c r="J4" s="14"/>
    </row>
    <row r="5" spans="1:14" s="18" customFormat="1" ht="16.5" customHeight="1" x14ac:dyDescent="0.25">
      <c r="A5" s="19"/>
      <c r="D5" s="20" t="s">
        <v>3</v>
      </c>
      <c r="E5" s="11"/>
      <c r="F5" s="151"/>
      <c r="G5" s="151"/>
      <c r="H5" s="151"/>
      <c r="I5" s="151"/>
      <c r="J5" s="152"/>
      <c r="N5" s="21"/>
    </row>
    <row r="6" spans="1:14" s="23" customFormat="1" ht="16.5" customHeight="1" x14ac:dyDescent="0.25">
      <c r="A6" s="22"/>
      <c r="D6" s="24" t="s">
        <v>4</v>
      </c>
      <c r="E6" s="11"/>
      <c r="F6" s="153"/>
      <c r="G6" s="153"/>
      <c r="H6" s="153"/>
      <c r="I6" s="153"/>
      <c r="J6" s="154"/>
      <c r="N6" s="25"/>
    </row>
    <row r="7" spans="1:14" s="23" customFormat="1" ht="16.5" customHeight="1" x14ac:dyDescent="0.25">
      <c r="A7" s="22"/>
      <c r="D7" s="24" t="s">
        <v>5</v>
      </c>
      <c r="E7" s="11"/>
      <c r="F7" s="153"/>
      <c r="G7" s="153"/>
      <c r="H7" s="153"/>
      <c r="I7" s="153"/>
      <c r="J7" s="154"/>
      <c r="N7" s="25"/>
    </row>
    <row r="8" spans="1:14" ht="12" customHeight="1" x14ac:dyDescent="0.25">
      <c r="A8" s="26"/>
      <c r="E8" s="28"/>
      <c r="F8" s="29"/>
      <c r="J8" s="14"/>
    </row>
    <row r="9" spans="1:14" s="36" customFormat="1" x14ac:dyDescent="0.25">
      <c r="A9" s="30"/>
      <c r="B9" s="31"/>
      <c r="C9" s="31"/>
      <c r="D9" s="32" t="s">
        <v>6</v>
      </c>
      <c r="E9" s="28"/>
      <c r="F9" s="33">
        <v>0</v>
      </c>
      <c r="G9" s="31"/>
      <c r="H9" s="31"/>
      <c r="I9" s="31"/>
      <c r="J9" s="34"/>
      <c r="K9" s="31"/>
      <c r="L9" s="31"/>
      <c r="M9" s="31"/>
      <c r="N9" s="35"/>
    </row>
    <row r="10" spans="1:14" x14ac:dyDescent="0.25">
      <c r="A10" s="26"/>
      <c r="D10" s="32" t="s">
        <v>7</v>
      </c>
      <c r="E10" s="28"/>
      <c r="F10" s="37">
        <v>0</v>
      </c>
      <c r="J10" s="14"/>
    </row>
    <row r="11" spans="1:14" ht="15" customHeight="1" x14ac:dyDescent="0.25">
      <c r="A11" s="26"/>
      <c r="D11" s="32" t="s">
        <v>8</v>
      </c>
      <c r="E11" s="28"/>
      <c r="F11" s="38">
        <v>0</v>
      </c>
      <c r="J11" s="14"/>
    </row>
    <row r="12" spans="1:14" ht="15.75" customHeight="1" x14ac:dyDescent="0.25">
      <c r="A12" s="26"/>
      <c r="D12" s="32" t="s">
        <v>9</v>
      </c>
      <c r="E12" s="28"/>
      <c r="F12" s="39"/>
      <c r="J12" s="14"/>
    </row>
    <row r="13" spans="1:14" x14ac:dyDescent="0.25">
      <c r="A13" s="26"/>
      <c r="D13" s="32" t="s">
        <v>10</v>
      </c>
      <c r="E13" s="28"/>
      <c r="F13" s="38">
        <v>0</v>
      </c>
      <c r="J13" s="14"/>
    </row>
    <row r="14" spans="1:14" ht="3.75" customHeight="1" x14ac:dyDescent="0.25">
      <c r="A14" s="26"/>
      <c r="D14"/>
      <c r="E14" s="28"/>
      <c r="F14" s="12"/>
      <c r="J14" s="14"/>
    </row>
    <row r="15" spans="1:14" ht="21.75" customHeight="1" x14ac:dyDescent="0.25">
      <c r="A15" s="26"/>
      <c r="B15" s="40" t="s">
        <v>11</v>
      </c>
      <c r="C15" s="2"/>
      <c r="D15" s="2"/>
      <c r="E15" s="41"/>
      <c r="F15" s="5"/>
      <c r="G15" s="42"/>
      <c r="H15" s="6"/>
      <c r="J15" s="14"/>
      <c r="N15" s="155" t="s">
        <v>12</v>
      </c>
    </row>
    <row r="16" spans="1:14" ht="15" customHeight="1" x14ac:dyDescent="0.25">
      <c r="A16" s="26"/>
      <c r="B16" s="26"/>
      <c r="C16" s="27" t="s">
        <v>13</v>
      </c>
      <c r="E16" s="28"/>
      <c r="F16" s="12"/>
      <c r="H16" s="14"/>
      <c r="J16" s="14"/>
      <c r="N16" s="156"/>
    </row>
    <row r="17" spans="1:14" ht="15" customHeight="1" x14ac:dyDescent="0.25">
      <c r="A17" s="26"/>
      <c r="B17" s="26"/>
      <c r="D17" s="43" t="s">
        <v>14</v>
      </c>
      <c r="E17" s="44"/>
      <c r="F17" s="45">
        <v>0</v>
      </c>
      <c r="H17" s="14"/>
      <c r="J17" s="14"/>
      <c r="N17" s="46" t="e">
        <f t="shared" ref="N17:N20" si="0">+F17/F$9</f>
        <v>#DIV/0!</v>
      </c>
    </row>
    <row r="18" spans="1:14" ht="15" customHeight="1" x14ac:dyDescent="0.25">
      <c r="A18" s="26"/>
      <c r="B18" s="26"/>
      <c r="D18" s="43" t="s">
        <v>15</v>
      </c>
      <c r="E18" s="44"/>
      <c r="F18" s="45">
        <v>0</v>
      </c>
      <c r="H18" s="14"/>
      <c r="J18" s="14"/>
      <c r="N18" s="46" t="e">
        <f t="shared" si="0"/>
        <v>#DIV/0!</v>
      </c>
    </row>
    <row r="19" spans="1:14" ht="15" customHeight="1" x14ac:dyDescent="0.25">
      <c r="A19" s="26"/>
      <c r="B19" s="26"/>
      <c r="D19" s="43" t="s">
        <v>16</v>
      </c>
      <c r="E19" s="44"/>
      <c r="F19" s="45">
        <v>0</v>
      </c>
      <c r="H19" s="14"/>
      <c r="J19" s="14"/>
      <c r="N19" s="46" t="e">
        <f t="shared" si="0"/>
        <v>#DIV/0!</v>
      </c>
    </row>
    <row r="20" spans="1:14" ht="15" customHeight="1" x14ac:dyDescent="0.25">
      <c r="A20" s="26"/>
      <c r="B20" s="26"/>
      <c r="D20" s="43" t="s">
        <v>17</v>
      </c>
      <c r="E20" s="44"/>
      <c r="F20" s="45">
        <v>0</v>
      </c>
      <c r="H20" s="14"/>
      <c r="J20" s="14"/>
      <c r="N20" s="46" t="e">
        <f t="shared" si="0"/>
        <v>#DIV/0!</v>
      </c>
    </row>
    <row r="21" spans="1:14" ht="15" customHeight="1" x14ac:dyDescent="0.25">
      <c r="A21" s="26"/>
      <c r="B21" s="26"/>
      <c r="C21" t="s">
        <v>18</v>
      </c>
      <c r="D21"/>
      <c r="E21" s="28"/>
      <c r="F21" s="5"/>
      <c r="G21" s="13">
        <f>SUM(F17:F20)</f>
        <v>0</v>
      </c>
      <c r="H21" s="14"/>
      <c r="J21" s="14"/>
      <c r="N21" s="46" t="e">
        <f>+G21/F$9</f>
        <v>#DIV/0!</v>
      </c>
    </row>
    <row r="22" spans="1:14" ht="8.1" customHeight="1" x14ac:dyDescent="0.25">
      <c r="A22" s="26"/>
      <c r="B22" s="26"/>
      <c r="D22"/>
      <c r="E22" s="28"/>
      <c r="F22" s="12"/>
      <c r="H22" s="14"/>
      <c r="J22" s="14"/>
      <c r="N22" s="47"/>
    </row>
    <row r="23" spans="1:14" x14ac:dyDescent="0.25">
      <c r="A23" s="26"/>
      <c r="B23" s="26"/>
      <c r="C23" s="9" t="s">
        <v>19</v>
      </c>
      <c r="E23" s="48"/>
      <c r="F23" s="12"/>
      <c r="H23" s="14"/>
      <c r="J23" s="14"/>
      <c r="N23" s="47"/>
    </row>
    <row r="24" spans="1:14" x14ac:dyDescent="0.25">
      <c r="A24" s="26"/>
      <c r="B24" s="26"/>
      <c r="C24" s="9" t="s">
        <v>20</v>
      </c>
      <c r="D24" s="49"/>
      <c r="E24" s="44"/>
      <c r="F24" s="50"/>
      <c r="H24" s="14"/>
      <c r="J24" s="14"/>
      <c r="N24" s="46"/>
    </row>
    <row r="25" spans="1:14" x14ac:dyDescent="0.25">
      <c r="A25" s="26"/>
      <c r="B25" s="26"/>
      <c r="C25" s="51"/>
      <c r="D25" s="52" t="s">
        <v>21</v>
      </c>
      <c r="E25" s="44"/>
      <c r="F25" s="45">
        <v>0</v>
      </c>
      <c r="H25" s="14"/>
      <c r="J25" s="14"/>
      <c r="N25" s="46" t="e">
        <f t="shared" ref="N25:N77" si="1">+F25/F$9</f>
        <v>#DIV/0!</v>
      </c>
    </row>
    <row r="26" spans="1:14" x14ac:dyDescent="0.25">
      <c r="A26" s="26"/>
      <c r="B26" s="26"/>
      <c r="C26" s="51"/>
      <c r="D26" s="52" t="s">
        <v>22</v>
      </c>
      <c r="E26" s="44"/>
      <c r="F26" s="45">
        <v>0</v>
      </c>
      <c r="H26" s="14"/>
      <c r="J26" s="14"/>
      <c r="N26" s="46" t="e">
        <f t="shared" si="1"/>
        <v>#DIV/0!</v>
      </c>
    </row>
    <row r="27" spans="1:14" x14ac:dyDescent="0.25">
      <c r="A27" s="26"/>
      <c r="B27" s="26"/>
      <c r="C27" s="51"/>
      <c r="D27" s="52" t="s">
        <v>23</v>
      </c>
      <c r="E27" s="44"/>
      <c r="F27" s="45">
        <v>0</v>
      </c>
      <c r="H27" s="14"/>
      <c r="J27" s="14"/>
      <c r="N27" s="46" t="e">
        <f t="shared" si="1"/>
        <v>#DIV/0!</v>
      </c>
    </row>
    <row r="28" spans="1:14" x14ac:dyDescent="0.25">
      <c r="A28" s="26"/>
      <c r="B28" s="26"/>
      <c r="C28" s="51"/>
      <c r="D28" s="53" t="s">
        <v>24</v>
      </c>
      <c r="E28" s="44"/>
      <c r="F28" s="54">
        <v>0</v>
      </c>
      <c r="H28" s="14"/>
      <c r="J28" s="14"/>
      <c r="N28" s="46" t="e">
        <f t="shared" si="1"/>
        <v>#DIV/0!</v>
      </c>
    </row>
    <row r="29" spans="1:14" x14ac:dyDescent="0.25">
      <c r="A29" s="26"/>
      <c r="B29" s="26"/>
      <c r="C29" s="51"/>
      <c r="D29" s="53" t="s">
        <v>25</v>
      </c>
      <c r="E29" s="44"/>
      <c r="F29" s="54">
        <v>0</v>
      </c>
      <c r="H29" s="14"/>
      <c r="J29" s="14"/>
      <c r="N29" s="46" t="e">
        <f t="shared" si="1"/>
        <v>#DIV/0!</v>
      </c>
    </row>
    <row r="30" spans="1:14" x14ac:dyDescent="0.25">
      <c r="A30" s="26"/>
      <c r="B30" s="26"/>
      <c r="C30" s="51"/>
      <c r="D30" s="53" t="s">
        <v>26</v>
      </c>
      <c r="E30" s="44"/>
      <c r="F30" s="45">
        <v>0</v>
      </c>
      <c r="H30" s="14"/>
      <c r="J30" s="14"/>
      <c r="N30" s="46" t="e">
        <f t="shared" si="1"/>
        <v>#DIV/0!</v>
      </c>
    </row>
    <row r="31" spans="1:14" x14ac:dyDescent="0.25">
      <c r="A31" s="26"/>
      <c r="B31" s="26"/>
      <c r="C31" s="51"/>
      <c r="D31" s="53" t="s">
        <v>27</v>
      </c>
      <c r="E31" s="44"/>
      <c r="F31" s="45">
        <v>0</v>
      </c>
      <c r="H31" s="14"/>
      <c r="J31" s="14"/>
      <c r="N31" s="46" t="e">
        <f t="shared" si="1"/>
        <v>#DIV/0!</v>
      </c>
    </row>
    <row r="32" spans="1:14" x14ac:dyDescent="0.25">
      <c r="A32" s="26"/>
      <c r="B32" s="26"/>
      <c r="C32" s="51"/>
      <c r="D32" s="53" t="s">
        <v>28</v>
      </c>
      <c r="E32" s="44"/>
      <c r="F32" s="54">
        <v>0</v>
      </c>
      <c r="H32" s="14"/>
      <c r="J32" s="14"/>
      <c r="N32" s="46" t="e">
        <f t="shared" si="1"/>
        <v>#DIV/0!</v>
      </c>
    </row>
    <row r="33" spans="1:14" ht="27" x14ac:dyDescent="0.25">
      <c r="A33" s="26"/>
      <c r="B33" s="26"/>
      <c r="C33" s="51"/>
      <c r="D33" s="53" t="s">
        <v>29</v>
      </c>
      <c r="E33" s="44"/>
      <c r="F33" s="54">
        <v>0</v>
      </c>
      <c r="H33" s="14"/>
      <c r="J33" s="14"/>
      <c r="N33" s="46" t="e">
        <f t="shared" si="1"/>
        <v>#DIV/0!</v>
      </c>
    </row>
    <row r="34" spans="1:14" x14ac:dyDescent="0.25">
      <c r="A34" s="26"/>
      <c r="B34" s="26"/>
      <c r="C34" s="55" t="s">
        <v>30</v>
      </c>
      <c r="D34" s="53"/>
      <c r="E34" s="44"/>
      <c r="F34" s="56"/>
      <c r="G34" s="13">
        <f>SUM(F25:F33)</f>
        <v>0</v>
      </c>
      <c r="H34" s="14"/>
      <c r="J34" s="14"/>
      <c r="N34" s="46" t="e">
        <f>+G34/F$9</f>
        <v>#DIV/0!</v>
      </c>
    </row>
    <row r="35" spans="1:14" x14ac:dyDescent="0.25">
      <c r="A35" s="26"/>
      <c r="B35" s="26"/>
      <c r="C35" s="9" t="s">
        <v>31</v>
      </c>
      <c r="D35" s="57"/>
      <c r="E35" s="44"/>
      <c r="F35" s="56"/>
      <c r="H35" s="14"/>
      <c r="J35" s="14"/>
      <c r="N35" s="46"/>
    </row>
    <row r="36" spans="1:14" x14ac:dyDescent="0.25">
      <c r="A36" s="26"/>
      <c r="B36" s="26"/>
      <c r="C36" s="51"/>
      <c r="D36" s="53" t="s">
        <v>32</v>
      </c>
      <c r="E36" s="44"/>
      <c r="F36" s="54">
        <v>0</v>
      </c>
      <c r="H36" s="14"/>
      <c r="J36" s="14"/>
      <c r="N36" s="46" t="e">
        <f t="shared" si="1"/>
        <v>#DIV/0!</v>
      </c>
    </row>
    <row r="37" spans="1:14" x14ac:dyDescent="0.25">
      <c r="A37" s="26"/>
      <c r="B37" s="26"/>
      <c r="C37" s="51"/>
      <c r="D37" s="53" t="s">
        <v>33</v>
      </c>
      <c r="E37" s="44"/>
      <c r="F37" s="54">
        <v>0</v>
      </c>
      <c r="H37" s="14"/>
      <c r="J37" s="14"/>
      <c r="N37" s="46" t="e">
        <f t="shared" si="1"/>
        <v>#DIV/0!</v>
      </c>
    </row>
    <row r="38" spans="1:14" ht="27" x14ac:dyDescent="0.25">
      <c r="A38" s="26"/>
      <c r="B38" s="26"/>
      <c r="C38" s="51"/>
      <c r="D38" s="53" t="s">
        <v>34</v>
      </c>
      <c r="E38" s="44"/>
      <c r="F38" s="54">
        <v>0</v>
      </c>
      <c r="H38" s="14"/>
      <c r="J38" s="14"/>
      <c r="N38" s="46" t="e">
        <f t="shared" si="1"/>
        <v>#DIV/0!</v>
      </c>
    </row>
    <row r="39" spans="1:14" ht="54" x14ac:dyDescent="0.25">
      <c r="A39" s="26"/>
      <c r="B39" s="26"/>
      <c r="C39" s="51"/>
      <c r="D39" s="53" t="s">
        <v>35</v>
      </c>
      <c r="E39" s="44"/>
      <c r="F39" s="54">
        <v>0</v>
      </c>
      <c r="H39" s="14"/>
      <c r="J39" s="14"/>
      <c r="N39" s="46" t="e">
        <f t="shared" si="1"/>
        <v>#DIV/0!</v>
      </c>
    </row>
    <row r="40" spans="1:14" x14ac:dyDescent="0.25">
      <c r="A40" s="26"/>
      <c r="B40" s="26"/>
      <c r="C40" s="51"/>
      <c r="D40" s="53" t="s">
        <v>36</v>
      </c>
      <c r="E40" s="44"/>
      <c r="F40" s="54">
        <v>0</v>
      </c>
      <c r="H40" s="14"/>
      <c r="J40" s="14"/>
      <c r="N40" s="46" t="e">
        <f t="shared" si="1"/>
        <v>#DIV/0!</v>
      </c>
    </row>
    <row r="41" spans="1:14" ht="40.5" x14ac:dyDescent="0.25">
      <c r="A41" s="26"/>
      <c r="B41" s="26"/>
      <c r="C41" s="51"/>
      <c r="D41" s="53" t="s">
        <v>37</v>
      </c>
      <c r="E41" s="44"/>
      <c r="F41" s="54">
        <v>0</v>
      </c>
      <c r="H41" s="14"/>
      <c r="J41" s="14"/>
      <c r="N41" s="46" t="e">
        <f t="shared" si="1"/>
        <v>#DIV/0!</v>
      </c>
    </row>
    <row r="42" spans="1:14" x14ac:dyDescent="0.25">
      <c r="A42" s="26"/>
      <c r="B42" s="26"/>
      <c r="C42" s="55" t="s">
        <v>38</v>
      </c>
      <c r="D42" s="53"/>
      <c r="E42" s="44"/>
      <c r="F42" s="56"/>
      <c r="G42" s="13">
        <f>+SUM(F36:F41)</f>
        <v>0</v>
      </c>
      <c r="H42" s="14"/>
      <c r="J42" s="14"/>
      <c r="N42" s="46" t="e">
        <f>+G42/F$9</f>
        <v>#DIV/0!</v>
      </c>
    </row>
    <row r="43" spans="1:14" x14ac:dyDescent="0.25">
      <c r="A43" s="26"/>
      <c r="B43" s="26"/>
      <c r="C43" s="9" t="s">
        <v>39</v>
      </c>
      <c r="D43" s="57"/>
      <c r="E43" s="44"/>
      <c r="F43" s="56"/>
      <c r="H43" s="14"/>
      <c r="J43" s="14"/>
      <c r="N43" s="46"/>
    </row>
    <row r="44" spans="1:14" x14ac:dyDescent="0.25">
      <c r="A44" s="26"/>
      <c r="B44" s="26"/>
      <c r="C44" s="51"/>
      <c r="D44" s="53" t="s">
        <v>40</v>
      </c>
      <c r="E44" s="44"/>
      <c r="F44" s="54">
        <v>0</v>
      </c>
      <c r="H44" s="14"/>
      <c r="J44" s="14"/>
      <c r="N44" s="46" t="e">
        <f t="shared" si="1"/>
        <v>#DIV/0!</v>
      </c>
    </row>
    <row r="45" spans="1:14" ht="27" x14ac:dyDescent="0.25">
      <c r="A45" s="26"/>
      <c r="B45" s="26"/>
      <c r="C45" s="51"/>
      <c r="D45" s="53" t="s">
        <v>41</v>
      </c>
      <c r="E45" s="44"/>
      <c r="F45" s="54">
        <v>0</v>
      </c>
      <c r="H45" s="14"/>
      <c r="J45" s="14"/>
      <c r="N45" s="46" t="e">
        <f t="shared" si="1"/>
        <v>#DIV/0!</v>
      </c>
    </row>
    <row r="46" spans="1:14" x14ac:dyDescent="0.25">
      <c r="A46" s="26"/>
      <c r="B46" s="26"/>
      <c r="C46" s="51"/>
      <c r="D46" s="53" t="s">
        <v>42</v>
      </c>
      <c r="E46" s="44"/>
      <c r="F46" s="54">
        <v>0</v>
      </c>
      <c r="H46" s="14"/>
      <c r="J46" s="14"/>
      <c r="N46" s="46" t="e">
        <f t="shared" si="1"/>
        <v>#DIV/0!</v>
      </c>
    </row>
    <row r="47" spans="1:14" x14ac:dyDescent="0.25">
      <c r="A47" s="26"/>
      <c r="B47" s="26"/>
      <c r="C47" s="51"/>
      <c r="D47" s="53" t="s">
        <v>43</v>
      </c>
      <c r="E47" s="44"/>
      <c r="F47" s="54">
        <v>0</v>
      </c>
      <c r="H47" s="14"/>
      <c r="J47" s="14"/>
      <c r="N47" s="46" t="e">
        <f t="shared" si="1"/>
        <v>#DIV/0!</v>
      </c>
    </row>
    <row r="48" spans="1:14" x14ac:dyDescent="0.25">
      <c r="A48" s="26"/>
      <c r="B48" s="26"/>
      <c r="C48" s="51"/>
      <c r="D48" s="53" t="s">
        <v>44</v>
      </c>
      <c r="E48" s="44"/>
      <c r="F48" s="54">
        <v>0</v>
      </c>
      <c r="H48" s="14"/>
      <c r="J48" s="14"/>
      <c r="N48" s="46" t="e">
        <f t="shared" si="1"/>
        <v>#DIV/0!</v>
      </c>
    </row>
    <row r="49" spans="1:14" x14ac:dyDescent="0.25">
      <c r="A49" s="26"/>
      <c r="B49" s="26"/>
      <c r="C49" s="51"/>
      <c r="D49" s="53" t="s">
        <v>45</v>
      </c>
      <c r="E49" s="44"/>
      <c r="F49" s="54">
        <v>0</v>
      </c>
      <c r="H49" s="14"/>
      <c r="J49" s="14"/>
      <c r="N49" s="46" t="e">
        <f t="shared" si="1"/>
        <v>#DIV/0!</v>
      </c>
    </row>
    <row r="50" spans="1:14" x14ac:dyDescent="0.25">
      <c r="A50" s="26"/>
      <c r="B50" s="26"/>
      <c r="C50" s="51"/>
      <c r="D50" s="53" t="s">
        <v>46</v>
      </c>
      <c r="E50" s="44"/>
      <c r="F50" s="54">
        <v>0</v>
      </c>
      <c r="H50" s="14"/>
      <c r="J50" s="14"/>
      <c r="N50" s="46" t="e">
        <f t="shared" si="1"/>
        <v>#DIV/0!</v>
      </c>
    </row>
    <row r="51" spans="1:14" x14ac:dyDescent="0.25">
      <c r="A51" s="26"/>
      <c r="B51" s="26"/>
      <c r="C51" s="51"/>
      <c r="D51" s="53" t="s">
        <v>47</v>
      </c>
      <c r="E51" s="44"/>
      <c r="F51" s="54">
        <v>0</v>
      </c>
      <c r="H51" s="14"/>
      <c r="J51" s="14"/>
      <c r="N51" s="46" t="e">
        <f t="shared" si="1"/>
        <v>#DIV/0!</v>
      </c>
    </row>
    <row r="52" spans="1:14" x14ac:dyDescent="0.25">
      <c r="A52" s="26"/>
      <c r="B52" s="26"/>
      <c r="C52" s="51"/>
      <c r="D52" s="53" t="s">
        <v>48</v>
      </c>
      <c r="E52" s="44"/>
      <c r="F52" s="54">
        <v>0</v>
      </c>
      <c r="H52" s="14"/>
      <c r="J52" s="14"/>
      <c r="N52" s="46" t="e">
        <f t="shared" si="1"/>
        <v>#DIV/0!</v>
      </c>
    </row>
    <row r="53" spans="1:14" x14ac:dyDescent="0.25">
      <c r="A53" s="26"/>
      <c r="B53" s="26"/>
      <c r="C53" s="51"/>
      <c r="D53" s="53" t="s">
        <v>49</v>
      </c>
      <c r="E53" s="44"/>
      <c r="F53" s="54">
        <v>0</v>
      </c>
      <c r="H53" s="14"/>
      <c r="J53" s="14"/>
      <c r="N53" s="46" t="e">
        <f t="shared" si="1"/>
        <v>#DIV/0!</v>
      </c>
    </row>
    <row r="54" spans="1:14" x14ac:dyDescent="0.25">
      <c r="A54" s="26"/>
      <c r="B54" s="26"/>
      <c r="C54" s="51"/>
      <c r="D54" s="53" t="s">
        <v>50</v>
      </c>
      <c r="E54" s="44"/>
      <c r="F54" s="54">
        <v>0</v>
      </c>
      <c r="H54" s="14"/>
      <c r="J54" s="14"/>
      <c r="N54" s="46" t="e">
        <f t="shared" si="1"/>
        <v>#DIV/0!</v>
      </c>
    </row>
    <row r="55" spans="1:14" x14ac:dyDescent="0.25">
      <c r="A55" s="26"/>
      <c r="B55" s="26"/>
      <c r="C55" s="51"/>
      <c r="D55" s="53" t="s">
        <v>51</v>
      </c>
      <c r="E55" s="44"/>
      <c r="F55" s="54">
        <v>0</v>
      </c>
      <c r="H55" s="14"/>
      <c r="J55" s="14"/>
      <c r="N55" s="46" t="e">
        <f t="shared" si="1"/>
        <v>#DIV/0!</v>
      </c>
    </row>
    <row r="56" spans="1:14" x14ac:dyDescent="0.25">
      <c r="A56" s="26"/>
      <c r="B56" s="26"/>
      <c r="C56" s="55" t="s">
        <v>52</v>
      </c>
      <c r="D56" s="53"/>
      <c r="E56" s="44"/>
      <c r="F56" s="56"/>
      <c r="G56" s="13">
        <f>SUM(F44:F55)</f>
        <v>0</v>
      </c>
      <c r="H56" s="14"/>
      <c r="J56" s="14"/>
      <c r="N56" s="46" t="e">
        <f>+G56/F$9</f>
        <v>#DIV/0!</v>
      </c>
    </row>
    <row r="57" spans="1:14" x14ac:dyDescent="0.25">
      <c r="A57" s="26"/>
      <c r="B57" s="26"/>
      <c r="C57" s="9" t="s">
        <v>53</v>
      </c>
      <c r="D57" s="57"/>
      <c r="E57" s="44"/>
      <c r="F57" s="56"/>
      <c r="H57" s="14"/>
      <c r="J57" s="14"/>
      <c r="N57" s="46"/>
    </row>
    <row r="58" spans="1:14" x14ac:dyDescent="0.25">
      <c r="A58" s="26"/>
      <c r="B58" s="26"/>
      <c r="C58" s="51"/>
      <c r="D58" s="53" t="s">
        <v>54</v>
      </c>
      <c r="E58" s="44"/>
      <c r="F58" s="54">
        <v>0</v>
      </c>
      <c r="H58" s="14"/>
      <c r="J58" s="14"/>
      <c r="N58" s="46" t="e">
        <f t="shared" si="1"/>
        <v>#DIV/0!</v>
      </c>
    </row>
    <row r="59" spans="1:14" x14ac:dyDescent="0.25">
      <c r="A59" s="26"/>
      <c r="B59" s="26"/>
      <c r="C59" s="51"/>
      <c r="D59" s="53" t="s">
        <v>55</v>
      </c>
      <c r="E59" s="44"/>
      <c r="F59" s="54">
        <v>0</v>
      </c>
      <c r="H59" s="14"/>
      <c r="J59" s="14"/>
      <c r="N59" s="46" t="e">
        <f t="shared" si="1"/>
        <v>#DIV/0!</v>
      </c>
    </row>
    <row r="60" spans="1:14" x14ac:dyDescent="0.25">
      <c r="A60" s="26"/>
      <c r="B60" s="26"/>
      <c r="C60" s="51"/>
      <c r="D60" s="53" t="s">
        <v>56</v>
      </c>
      <c r="E60" s="44"/>
      <c r="F60" s="54">
        <v>0</v>
      </c>
      <c r="H60" s="14"/>
      <c r="J60" s="14"/>
      <c r="N60" s="46" t="e">
        <f t="shared" si="1"/>
        <v>#DIV/0!</v>
      </c>
    </row>
    <row r="61" spans="1:14" x14ac:dyDescent="0.25">
      <c r="A61" s="26"/>
      <c r="B61" s="26"/>
      <c r="C61" s="51"/>
      <c r="D61" s="53" t="s">
        <v>57</v>
      </c>
      <c r="E61" s="44"/>
      <c r="F61" s="54">
        <v>0</v>
      </c>
      <c r="H61" s="14"/>
      <c r="J61" s="14"/>
      <c r="N61" s="46" t="e">
        <f t="shared" si="1"/>
        <v>#DIV/0!</v>
      </c>
    </row>
    <row r="62" spans="1:14" x14ac:dyDescent="0.25">
      <c r="A62" s="26"/>
      <c r="B62" s="26"/>
      <c r="C62" s="51"/>
      <c r="D62" s="53" t="s">
        <v>58</v>
      </c>
      <c r="E62" s="44"/>
      <c r="F62" s="54">
        <v>0</v>
      </c>
      <c r="H62" s="14"/>
      <c r="J62" s="14"/>
      <c r="N62" s="46" t="e">
        <f t="shared" si="1"/>
        <v>#DIV/0!</v>
      </c>
    </row>
    <row r="63" spans="1:14" x14ac:dyDescent="0.25">
      <c r="A63" s="26"/>
      <c r="B63" s="26"/>
      <c r="C63" s="51"/>
      <c r="D63" s="53" t="s">
        <v>59</v>
      </c>
      <c r="E63" s="44"/>
      <c r="F63" s="54">
        <v>0</v>
      </c>
      <c r="H63" s="14"/>
      <c r="J63" s="14"/>
      <c r="N63" s="46" t="e">
        <f t="shared" si="1"/>
        <v>#DIV/0!</v>
      </c>
    </row>
    <row r="64" spans="1:14" x14ac:dyDescent="0.25">
      <c r="A64" s="26"/>
      <c r="B64" s="26"/>
      <c r="C64" s="51"/>
      <c r="D64" s="53" t="s">
        <v>60</v>
      </c>
      <c r="E64" s="44"/>
      <c r="F64" s="54">
        <v>0</v>
      </c>
      <c r="H64" s="14"/>
      <c r="J64" s="14"/>
      <c r="N64" s="46" t="e">
        <f t="shared" si="1"/>
        <v>#DIV/0!</v>
      </c>
    </row>
    <row r="65" spans="1:18" x14ac:dyDescent="0.25">
      <c r="A65" s="26"/>
      <c r="B65" s="26"/>
      <c r="C65" s="51"/>
      <c r="D65" s="53" t="s">
        <v>61</v>
      </c>
      <c r="E65" s="44"/>
      <c r="F65" s="54">
        <v>0</v>
      </c>
      <c r="H65" s="14"/>
      <c r="J65" s="14"/>
      <c r="N65" s="46" t="e">
        <f t="shared" si="1"/>
        <v>#DIV/0!</v>
      </c>
    </row>
    <row r="66" spans="1:18" x14ac:dyDescent="0.25">
      <c r="A66" s="26"/>
      <c r="B66" s="26"/>
      <c r="C66" s="51"/>
      <c r="D66" s="53" t="s">
        <v>62</v>
      </c>
      <c r="E66" s="44"/>
      <c r="F66" s="54">
        <v>0</v>
      </c>
      <c r="H66" s="14"/>
      <c r="J66" s="14"/>
      <c r="N66" s="46" t="e">
        <f t="shared" si="1"/>
        <v>#DIV/0!</v>
      </c>
    </row>
    <row r="67" spans="1:18" x14ac:dyDescent="0.25">
      <c r="A67" s="26"/>
      <c r="B67" s="26"/>
      <c r="C67" s="51"/>
      <c r="D67" s="53" t="s">
        <v>63</v>
      </c>
      <c r="E67" s="44"/>
      <c r="F67" s="54">
        <v>0</v>
      </c>
      <c r="H67" s="14"/>
      <c r="J67" s="14"/>
      <c r="N67" s="46" t="e">
        <f t="shared" si="1"/>
        <v>#DIV/0!</v>
      </c>
    </row>
    <row r="68" spans="1:18" x14ac:dyDescent="0.25">
      <c r="A68" s="26"/>
      <c r="B68" s="26"/>
      <c r="C68" s="51"/>
      <c r="D68" s="53" t="s">
        <v>64</v>
      </c>
      <c r="E68" s="44"/>
      <c r="F68" s="54">
        <v>0</v>
      </c>
      <c r="H68" s="14"/>
      <c r="J68" s="14"/>
      <c r="N68" s="46" t="e">
        <f t="shared" si="1"/>
        <v>#DIV/0!</v>
      </c>
    </row>
    <row r="69" spans="1:18" x14ac:dyDescent="0.25">
      <c r="A69" s="26"/>
      <c r="B69" s="26"/>
      <c r="C69" s="51"/>
      <c r="D69" s="53" t="s">
        <v>65</v>
      </c>
      <c r="E69" s="44"/>
      <c r="F69" s="54">
        <v>0</v>
      </c>
      <c r="H69" s="14"/>
      <c r="J69" s="14"/>
      <c r="N69" s="46" t="e">
        <f t="shared" si="1"/>
        <v>#DIV/0!</v>
      </c>
    </row>
    <row r="70" spans="1:18" x14ac:dyDescent="0.25">
      <c r="A70" s="26"/>
      <c r="B70" s="26"/>
      <c r="C70" s="51"/>
      <c r="D70" s="53" t="s">
        <v>66</v>
      </c>
      <c r="E70" s="44"/>
      <c r="F70" s="54">
        <v>0</v>
      </c>
      <c r="H70" s="14"/>
      <c r="J70" s="14"/>
      <c r="N70" s="46" t="e">
        <f t="shared" si="1"/>
        <v>#DIV/0!</v>
      </c>
    </row>
    <row r="71" spans="1:18" x14ac:dyDescent="0.25">
      <c r="A71" s="26"/>
      <c r="B71" s="26"/>
      <c r="C71" s="51"/>
      <c r="D71" s="53" t="s">
        <v>67</v>
      </c>
      <c r="E71" s="44"/>
      <c r="F71" s="54">
        <v>0</v>
      </c>
      <c r="H71" s="14"/>
      <c r="J71" s="14"/>
      <c r="N71" s="46" t="e">
        <f t="shared" si="1"/>
        <v>#DIV/0!</v>
      </c>
      <c r="P71" s="58" t="s">
        <v>68</v>
      </c>
    </row>
    <row r="72" spans="1:18" ht="15.75" thickBot="1" x14ac:dyDescent="0.3">
      <c r="A72" s="26"/>
      <c r="B72" s="26"/>
      <c r="C72" s="55" t="s">
        <v>69</v>
      </c>
      <c r="D72" s="53"/>
      <c r="E72" s="44"/>
      <c r="F72" s="56"/>
      <c r="G72" s="13">
        <f>SUM(F58:F71)</f>
        <v>0</v>
      </c>
      <c r="H72" s="14"/>
      <c r="J72" s="14"/>
      <c r="N72" s="46" t="e">
        <f>+G72/F$9</f>
        <v>#DIV/0!</v>
      </c>
      <c r="P72" s="59" t="s">
        <v>70</v>
      </c>
      <c r="Q72" s="60"/>
      <c r="R72" s="59"/>
    </row>
    <row r="73" spans="1:18" x14ac:dyDescent="0.25">
      <c r="A73" s="26"/>
      <c r="B73" s="26"/>
      <c r="C73" s="9" t="s">
        <v>71</v>
      </c>
      <c r="D73" s="57"/>
      <c r="E73" s="44"/>
      <c r="F73" s="56"/>
      <c r="H73" s="14"/>
      <c r="J73" s="14"/>
      <c r="N73" s="46"/>
      <c r="P73" s="43" t="s">
        <v>72</v>
      </c>
      <c r="Q73" s="61" t="e">
        <f>R73/$R$78</f>
        <v>#DIV/0!</v>
      </c>
      <c r="R73" s="62">
        <f>G34</f>
        <v>0</v>
      </c>
    </row>
    <row r="74" spans="1:18" x14ac:dyDescent="0.25">
      <c r="A74" s="26"/>
      <c r="B74" s="26"/>
      <c r="D74" s="43" t="s">
        <v>73</v>
      </c>
      <c r="E74" s="44"/>
      <c r="F74" s="54">
        <v>0</v>
      </c>
      <c r="H74" s="14"/>
      <c r="J74" s="14"/>
      <c r="N74" s="46" t="e">
        <f t="shared" si="1"/>
        <v>#DIV/0!</v>
      </c>
      <c r="P74" s="43" t="s">
        <v>74</v>
      </c>
      <c r="Q74" s="61" t="e">
        <f t="shared" ref="Q74:Q77" si="2">R74/$R$78</f>
        <v>#DIV/0!</v>
      </c>
      <c r="R74" s="62">
        <f>G42</f>
        <v>0</v>
      </c>
    </row>
    <row r="75" spans="1:18" x14ac:dyDescent="0.25">
      <c r="A75" s="26"/>
      <c r="B75" s="26"/>
      <c r="D75" s="43" t="s">
        <v>75</v>
      </c>
      <c r="E75" s="44"/>
      <c r="F75" s="54">
        <v>0</v>
      </c>
      <c r="H75" s="14"/>
      <c r="J75" s="14"/>
      <c r="N75" s="46" t="e">
        <f t="shared" si="1"/>
        <v>#DIV/0!</v>
      </c>
      <c r="P75" s="43" t="s">
        <v>76</v>
      </c>
      <c r="Q75" s="61" t="e">
        <f t="shared" si="2"/>
        <v>#DIV/0!</v>
      </c>
      <c r="R75" s="62">
        <f>G56</f>
        <v>0</v>
      </c>
    </row>
    <row r="76" spans="1:18" x14ac:dyDescent="0.25">
      <c r="A76" s="26"/>
      <c r="B76" s="26"/>
      <c r="D76" s="63" t="s">
        <v>77</v>
      </c>
      <c r="E76" s="44"/>
      <c r="F76" s="45">
        <v>0</v>
      </c>
      <c r="H76" s="14"/>
      <c r="J76" s="14"/>
      <c r="N76" s="46" t="e">
        <f t="shared" si="1"/>
        <v>#DIV/0!</v>
      </c>
      <c r="P76" s="43" t="s">
        <v>53</v>
      </c>
      <c r="Q76" s="61" t="e">
        <f t="shared" si="2"/>
        <v>#DIV/0!</v>
      </c>
      <c r="R76" s="62">
        <f>G72</f>
        <v>0</v>
      </c>
    </row>
    <row r="77" spans="1:18" ht="15.75" thickBot="1" x14ac:dyDescent="0.3">
      <c r="A77" s="26"/>
      <c r="B77" s="26"/>
      <c r="D77" s="63" t="s">
        <v>77</v>
      </c>
      <c r="E77" s="44"/>
      <c r="F77" s="54">
        <v>0</v>
      </c>
      <c r="H77" s="14"/>
      <c r="J77" s="14"/>
      <c r="N77" s="46" t="e">
        <f t="shared" si="1"/>
        <v>#DIV/0!</v>
      </c>
      <c r="P77" s="64" t="s">
        <v>71</v>
      </c>
      <c r="Q77" s="65" t="e">
        <f t="shared" si="2"/>
        <v>#DIV/0!</v>
      </c>
      <c r="R77" s="66">
        <f>G78</f>
        <v>0</v>
      </c>
    </row>
    <row r="78" spans="1:18" x14ac:dyDescent="0.25">
      <c r="A78" s="26"/>
      <c r="B78" s="67"/>
      <c r="C78" s="68" t="s">
        <v>78</v>
      </c>
      <c r="D78" s="69"/>
      <c r="E78" s="70"/>
      <c r="F78" s="71"/>
      <c r="G78" s="72">
        <f>SUM(F74:F77)</f>
        <v>0</v>
      </c>
      <c r="H78" s="73"/>
      <c r="J78" s="14"/>
      <c r="N78" s="46" t="e">
        <f>+G78/F$9</f>
        <v>#DIV/0!</v>
      </c>
      <c r="P78" t="s">
        <v>79</v>
      </c>
      <c r="Q78" s="74"/>
      <c r="R78" s="62">
        <f>SUM(R73:R77)</f>
        <v>0</v>
      </c>
    </row>
    <row r="79" spans="1:18" s="27" customFormat="1" ht="15.75" customHeight="1" x14ac:dyDescent="0.25">
      <c r="A79" s="75"/>
      <c r="B79" s="75"/>
      <c r="C79" s="51" t="s">
        <v>80</v>
      </c>
      <c r="E79" s="28"/>
      <c r="F79" s="76"/>
      <c r="G79" s="77">
        <f>SUM(F25:F77)</f>
        <v>0</v>
      </c>
      <c r="H79" s="78"/>
      <c r="J79" s="78"/>
      <c r="N79" s="46" t="e">
        <f>+G79/F$9</f>
        <v>#DIV/0!</v>
      </c>
    </row>
    <row r="80" spans="1:18" s="27" customFormat="1" x14ac:dyDescent="0.25">
      <c r="A80" s="26"/>
      <c r="B80" s="26"/>
      <c r="C80" s="51"/>
      <c r="D80" s="79"/>
      <c r="E80" s="28"/>
      <c r="F80" s="12"/>
      <c r="G80" s="13"/>
      <c r="H80" s="14"/>
      <c r="I80"/>
      <c r="J80" s="14"/>
      <c r="K80"/>
      <c r="L80"/>
      <c r="M80"/>
      <c r="N80" s="47"/>
    </row>
    <row r="81" spans="1:14" s="27" customFormat="1" ht="15.75" x14ac:dyDescent="0.25">
      <c r="A81" s="26"/>
      <c r="B81" s="26"/>
      <c r="C81" s="9" t="s">
        <v>81</v>
      </c>
      <c r="E81" s="28"/>
      <c r="F81" s="12"/>
      <c r="G81" s="80"/>
      <c r="H81" s="14"/>
      <c r="I81"/>
      <c r="J81" s="14"/>
      <c r="K81"/>
      <c r="L81"/>
      <c r="M81"/>
      <c r="N81" s="47"/>
    </row>
    <row r="82" spans="1:14" ht="15" customHeight="1" x14ac:dyDescent="0.25">
      <c r="A82" s="26"/>
      <c r="B82" s="26"/>
      <c r="D82" s="43" t="s">
        <v>82</v>
      </c>
      <c r="E82" s="44"/>
      <c r="F82" s="54">
        <v>0</v>
      </c>
      <c r="H82" s="14"/>
      <c r="J82" s="14"/>
      <c r="N82" s="46" t="e">
        <f t="shared" ref="N82:N99" si="3">+F82/F$9</f>
        <v>#DIV/0!</v>
      </c>
    </row>
    <row r="83" spans="1:14" x14ac:dyDescent="0.25">
      <c r="A83" s="26"/>
      <c r="B83" s="26"/>
      <c r="D83" s="43" t="s">
        <v>83</v>
      </c>
      <c r="E83" s="44"/>
      <c r="F83" s="54">
        <v>0</v>
      </c>
      <c r="H83" s="14"/>
      <c r="J83" s="14"/>
      <c r="N83" s="46" t="e">
        <f t="shared" si="3"/>
        <v>#DIV/0!</v>
      </c>
    </row>
    <row r="84" spans="1:14" x14ac:dyDescent="0.25">
      <c r="A84" s="26"/>
      <c r="B84" s="26"/>
      <c r="D84" s="43" t="s">
        <v>133</v>
      </c>
      <c r="E84" s="44"/>
      <c r="F84" s="54">
        <v>0</v>
      </c>
      <c r="H84" s="14"/>
      <c r="J84" s="14"/>
      <c r="N84" s="46" t="e">
        <f t="shared" si="3"/>
        <v>#DIV/0!</v>
      </c>
    </row>
    <row r="85" spans="1:14" x14ac:dyDescent="0.25">
      <c r="A85" s="26"/>
      <c r="B85" s="26"/>
      <c r="D85" s="43" t="s">
        <v>84</v>
      </c>
      <c r="E85" s="44"/>
      <c r="F85" s="54">
        <v>0</v>
      </c>
      <c r="H85" s="14"/>
      <c r="J85" s="14"/>
      <c r="N85" s="46" t="e">
        <f t="shared" si="3"/>
        <v>#DIV/0!</v>
      </c>
    </row>
    <row r="86" spans="1:14" x14ac:dyDescent="0.25">
      <c r="A86" s="26"/>
      <c r="B86" s="26"/>
      <c r="D86" s="43" t="s">
        <v>85</v>
      </c>
      <c r="E86" s="44"/>
      <c r="F86" s="54">
        <v>0</v>
      </c>
      <c r="H86" s="14"/>
      <c r="J86" s="14"/>
      <c r="N86" s="46" t="e">
        <f t="shared" si="3"/>
        <v>#DIV/0!</v>
      </c>
    </row>
    <row r="87" spans="1:14" x14ac:dyDescent="0.25">
      <c r="A87" s="26"/>
      <c r="B87" s="26"/>
      <c r="D87" s="43" t="s">
        <v>86</v>
      </c>
      <c r="E87" s="44"/>
      <c r="F87" s="54">
        <v>0</v>
      </c>
      <c r="H87" s="14"/>
      <c r="J87" s="14"/>
      <c r="N87" s="46" t="e">
        <f t="shared" si="3"/>
        <v>#DIV/0!</v>
      </c>
    </row>
    <row r="88" spans="1:14" x14ac:dyDescent="0.25">
      <c r="A88" s="26"/>
      <c r="B88" s="26"/>
      <c r="D88" s="43" t="s">
        <v>87</v>
      </c>
      <c r="E88" s="44"/>
      <c r="F88" s="54">
        <v>0</v>
      </c>
      <c r="H88" s="14"/>
      <c r="J88" s="14"/>
      <c r="N88" s="46" t="e">
        <f t="shared" si="3"/>
        <v>#DIV/0!</v>
      </c>
    </row>
    <row r="89" spans="1:14" x14ac:dyDescent="0.25">
      <c r="A89" s="26"/>
      <c r="B89" s="26"/>
      <c r="D89" s="43" t="s">
        <v>88</v>
      </c>
      <c r="E89" s="44"/>
      <c r="F89" s="54">
        <v>0</v>
      </c>
      <c r="H89" s="14"/>
      <c r="J89" s="14"/>
      <c r="N89" s="46" t="e">
        <f t="shared" si="3"/>
        <v>#DIV/0!</v>
      </c>
    </row>
    <row r="90" spans="1:14" x14ac:dyDescent="0.25">
      <c r="A90" s="26"/>
      <c r="B90" s="26"/>
      <c r="D90" s="43" t="s">
        <v>89</v>
      </c>
      <c r="E90" s="44"/>
      <c r="F90" s="54">
        <v>0</v>
      </c>
      <c r="H90" s="14"/>
      <c r="J90" s="14"/>
      <c r="N90" s="46" t="e">
        <f t="shared" si="3"/>
        <v>#DIV/0!</v>
      </c>
    </row>
    <row r="91" spans="1:14" x14ac:dyDescent="0.25">
      <c r="A91" s="26"/>
      <c r="B91" s="26"/>
      <c r="D91" s="43" t="s">
        <v>90</v>
      </c>
      <c r="E91" s="44"/>
      <c r="F91" s="54">
        <v>0</v>
      </c>
      <c r="H91" s="14"/>
      <c r="J91" s="14"/>
      <c r="N91" s="46" t="e">
        <f t="shared" si="3"/>
        <v>#DIV/0!</v>
      </c>
    </row>
    <row r="92" spans="1:14" x14ac:dyDescent="0.25">
      <c r="A92" s="26"/>
      <c r="B92" s="26"/>
      <c r="D92" s="43" t="s">
        <v>91</v>
      </c>
      <c r="E92" s="44"/>
      <c r="F92" s="54">
        <v>0</v>
      </c>
      <c r="H92" s="14"/>
      <c r="J92" s="14"/>
      <c r="N92" s="46" t="e">
        <f t="shared" si="3"/>
        <v>#DIV/0!</v>
      </c>
    </row>
    <row r="93" spans="1:14" x14ac:dyDescent="0.25">
      <c r="A93" s="26"/>
      <c r="B93" s="26"/>
      <c r="D93" s="43" t="s">
        <v>134</v>
      </c>
      <c r="E93" s="44"/>
      <c r="F93" s="54">
        <v>0</v>
      </c>
      <c r="H93" s="14"/>
      <c r="J93" s="14"/>
      <c r="N93" s="46" t="e">
        <f t="shared" si="3"/>
        <v>#DIV/0!</v>
      </c>
    </row>
    <row r="94" spans="1:14" x14ac:dyDescent="0.25">
      <c r="A94" s="26"/>
      <c r="B94" s="26"/>
      <c r="D94" s="81" t="s">
        <v>92</v>
      </c>
      <c r="E94" s="44"/>
      <c r="F94" s="54">
        <v>0</v>
      </c>
      <c r="H94" s="14"/>
      <c r="J94" s="14"/>
      <c r="N94" s="46" t="e">
        <f t="shared" si="3"/>
        <v>#DIV/0!</v>
      </c>
    </row>
    <row r="95" spans="1:14" x14ac:dyDescent="0.25">
      <c r="A95" s="26"/>
      <c r="B95" s="26"/>
      <c r="D95" s="43" t="s">
        <v>93</v>
      </c>
      <c r="E95" s="44"/>
      <c r="F95" s="54">
        <v>0</v>
      </c>
      <c r="H95" s="14"/>
      <c r="J95" s="14"/>
      <c r="N95" s="46" t="e">
        <f t="shared" si="3"/>
        <v>#DIV/0!</v>
      </c>
    </row>
    <row r="96" spans="1:14" x14ac:dyDescent="0.25">
      <c r="A96" s="26"/>
      <c r="B96" s="26"/>
      <c r="D96" s="43" t="s">
        <v>94</v>
      </c>
      <c r="E96" s="44"/>
      <c r="F96" s="54">
        <v>0</v>
      </c>
      <c r="H96" s="14"/>
      <c r="J96" s="14"/>
      <c r="N96" s="46" t="e">
        <f t="shared" si="3"/>
        <v>#DIV/0!</v>
      </c>
    </row>
    <row r="97" spans="1:14" x14ac:dyDescent="0.25">
      <c r="A97" s="26"/>
      <c r="B97" s="26"/>
      <c r="D97" s="43" t="s">
        <v>95</v>
      </c>
      <c r="E97" s="44"/>
      <c r="F97" s="54">
        <v>0</v>
      </c>
      <c r="H97" s="14"/>
      <c r="J97" s="14"/>
      <c r="N97" s="46" t="e">
        <f t="shared" si="3"/>
        <v>#DIV/0!</v>
      </c>
    </row>
    <row r="98" spans="1:14" x14ac:dyDescent="0.25">
      <c r="A98" s="26"/>
      <c r="B98" s="26"/>
      <c r="D98" s="43" t="s">
        <v>96</v>
      </c>
      <c r="E98" s="44"/>
      <c r="F98" s="54">
        <v>0</v>
      </c>
      <c r="H98" s="14"/>
      <c r="J98" s="14"/>
      <c r="N98" s="46" t="e">
        <f t="shared" si="3"/>
        <v>#DIV/0!</v>
      </c>
    </row>
    <row r="99" spans="1:14" x14ac:dyDescent="0.25">
      <c r="A99" s="26"/>
      <c r="B99" s="67"/>
      <c r="C99" s="82"/>
      <c r="D99" s="83" t="s">
        <v>77</v>
      </c>
      <c r="E99" s="70"/>
      <c r="F99" s="84">
        <v>0</v>
      </c>
      <c r="G99" s="72"/>
      <c r="H99" s="73"/>
      <c r="J99" s="14"/>
      <c r="N99" s="46" t="e">
        <f t="shared" si="3"/>
        <v>#DIV/0!</v>
      </c>
    </row>
    <row r="100" spans="1:14" x14ac:dyDescent="0.25">
      <c r="A100" s="75"/>
      <c r="B100" s="75"/>
      <c r="C100" s="51" t="s">
        <v>97</v>
      </c>
      <c r="E100" s="28"/>
      <c r="F100" s="76"/>
      <c r="G100" s="77">
        <f>SUM(F82:F99)</f>
        <v>0</v>
      </c>
      <c r="H100" s="78"/>
      <c r="I100" s="27"/>
      <c r="J100" s="78"/>
      <c r="K100" s="27"/>
      <c r="L100" s="27"/>
      <c r="M100" s="27"/>
      <c r="N100" s="46" t="e">
        <f>+G100/F$9</f>
        <v>#DIV/0!</v>
      </c>
    </row>
    <row r="101" spans="1:14" x14ac:dyDescent="0.25">
      <c r="A101" s="26"/>
      <c r="B101" s="26" t="s">
        <v>98</v>
      </c>
      <c r="E101" s="28"/>
      <c r="F101" s="12"/>
      <c r="G101" s="85">
        <f>SUM(G21+G79+G100)</f>
        <v>0</v>
      </c>
      <c r="H101" s="14"/>
      <c r="J101" s="14"/>
      <c r="N101" s="46" t="e">
        <f t="shared" ref="N101:N103" si="4">+G101/F$9</f>
        <v>#DIV/0!</v>
      </c>
    </row>
    <row r="102" spans="1:14" ht="15" customHeight="1" x14ac:dyDescent="0.25">
      <c r="A102" s="26"/>
      <c r="B102" s="26"/>
      <c r="C102" s="86" t="s">
        <v>99</v>
      </c>
      <c r="D102" s="87"/>
      <c r="E102" s="86"/>
      <c r="F102" s="88">
        <v>0</v>
      </c>
      <c r="G102" s="89">
        <f>+G101*F102</f>
        <v>0</v>
      </c>
      <c r="H102" s="14"/>
      <c r="I102" s="7"/>
      <c r="J102" s="14"/>
      <c r="N102" s="46" t="e">
        <f t="shared" si="4"/>
        <v>#DIV/0!</v>
      </c>
    </row>
    <row r="103" spans="1:14" s="27" customFormat="1" x14ac:dyDescent="0.25">
      <c r="A103" s="75"/>
      <c r="B103" s="90" t="s">
        <v>100</v>
      </c>
      <c r="C103" s="91"/>
      <c r="D103" s="91"/>
      <c r="E103" s="92"/>
      <c r="F103" s="93"/>
      <c r="G103" s="94">
        <f>G101+G102</f>
        <v>0</v>
      </c>
      <c r="H103" s="95"/>
      <c r="J103" s="78"/>
      <c r="N103" s="46" t="e">
        <f t="shared" si="4"/>
        <v>#DIV/0!</v>
      </c>
    </row>
    <row r="104" spans="1:14" ht="3.95" customHeight="1" x14ac:dyDescent="0.25">
      <c r="A104" s="75"/>
      <c r="B104" s="27"/>
      <c r="C104" s="27"/>
      <c r="E104" s="28"/>
      <c r="F104" s="76"/>
      <c r="G104" s="76"/>
      <c r="H104" s="27"/>
      <c r="I104" s="27"/>
      <c r="J104" s="78"/>
      <c r="K104" s="27"/>
      <c r="L104" s="27"/>
      <c r="M104" s="27"/>
      <c r="N104" s="96"/>
    </row>
    <row r="105" spans="1:14" ht="15.75" customHeight="1" x14ac:dyDescent="0.25">
      <c r="A105" s="26"/>
      <c r="B105" s="97" t="s">
        <v>101</v>
      </c>
      <c r="C105" s="98"/>
      <c r="D105" s="98"/>
      <c r="E105" s="99"/>
      <c r="F105" s="100"/>
      <c r="G105" s="101" t="s">
        <v>102</v>
      </c>
      <c r="H105" s="6"/>
      <c r="J105" s="14"/>
    </row>
    <row r="106" spans="1:14" x14ac:dyDescent="0.25">
      <c r="A106" s="26"/>
      <c r="B106" s="102"/>
      <c r="C106" s="43"/>
      <c r="D106" s="103" t="s">
        <v>130</v>
      </c>
      <c r="E106" s="44"/>
      <c r="F106" s="104">
        <f>+G21</f>
        <v>0</v>
      </c>
      <c r="G106" s="105" t="str">
        <f>IF($F$9&gt;0,+F106/$F$9,"")</f>
        <v/>
      </c>
      <c r="H106" s="14"/>
      <c r="J106" s="14"/>
    </row>
    <row r="107" spans="1:14" s="27" customFormat="1" ht="18" customHeight="1" x14ac:dyDescent="0.25">
      <c r="A107" s="26"/>
      <c r="B107" s="106"/>
      <c r="C107" s="107"/>
      <c r="D107" s="103" t="s">
        <v>103</v>
      </c>
      <c r="E107" s="44"/>
      <c r="F107" s="108">
        <f>G79</f>
        <v>0</v>
      </c>
      <c r="G107" s="105" t="str">
        <f>IF($F$9&gt;0,+F107/$F$9,"")</f>
        <v/>
      </c>
      <c r="H107" s="14"/>
      <c r="I107"/>
      <c r="J107" s="14"/>
      <c r="K107"/>
      <c r="L107"/>
      <c r="M107"/>
      <c r="N107" s="7"/>
    </row>
    <row r="108" spans="1:14" s="27" customFormat="1" x14ac:dyDescent="0.25">
      <c r="A108" s="26"/>
      <c r="B108" s="106"/>
      <c r="C108" s="107"/>
      <c r="D108" s="103" t="s">
        <v>104</v>
      </c>
      <c r="E108" s="44"/>
      <c r="F108" s="108">
        <f>G100</f>
        <v>0</v>
      </c>
      <c r="G108" s="105" t="str">
        <f t="shared" ref="G108:G109" si="5">IF($F$9&gt;0,+F108/$F$9,"")</f>
        <v/>
      </c>
      <c r="H108" s="14"/>
      <c r="I108"/>
      <c r="J108" s="14"/>
      <c r="K108"/>
      <c r="L108"/>
      <c r="M108"/>
      <c r="N108" s="7"/>
    </row>
    <row r="109" spans="1:14" x14ac:dyDescent="0.25">
      <c r="A109" s="26"/>
      <c r="B109" s="109"/>
      <c r="C109" s="83"/>
      <c r="D109" s="110" t="s">
        <v>105</v>
      </c>
      <c r="E109" s="70"/>
      <c r="F109" s="111">
        <f>+G103</f>
        <v>0</v>
      </c>
      <c r="G109" s="112" t="str">
        <f t="shared" si="5"/>
        <v/>
      </c>
      <c r="H109" s="73"/>
      <c r="J109" s="14"/>
    </row>
    <row r="110" spans="1:14" x14ac:dyDescent="0.25">
      <c r="A110" s="26"/>
      <c r="D110"/>
      <c r="E110" s="28"/>
      <c r="F110" s="12"/>
      <c r="J110" s="14"/>
      <c r="N110" s="113"/>
    </row>
    <row r="111" spans="1:14" x14ac:dyDescent="0.25">
      <c r="A111" s="26"/>
      <c r="B111" s="40" t="s">
        <v>106</v>
      </c>
      <c r="C111" s="2"/>
      <c r="D111" s="2"/>
      <c r="E111" s="41"/>
      <c r="F111" s="5"/>
      <c r="G111" s="42"/>
      <c r="H111" s="2"/>
      <c r="I111" s="2"/>
      <c r="J111" s="6"/>
      <c r="N111" s="113"/>
    </row>
    <row r="112" spans="1:14" x14ac:dyDescent="0.25">
      <c r="A112" s="26"/>
      <c r="B112" s="114"/>
      <c r="C112" s="98"/>
      <c r="D112" s="98"/>
      <c r="E112" s="41"/>
      <c r="F112" s="5"/>
      <c r="G112" s="42"/>
      <c r="H112" s="2"/>
      <c r="I112" s="115" t="s">
        <v>107</v>
      </c>
      <c r="J112" s="116" t="s">
        <v>108</v>
      </c>
    </row>
    <row r="113" spans="1:14" x14ac:dyDescent="0.25">
      <c r="A113" s="26"/>
      <c r="B113" s="26"/>
      <c r="C113" s="43" t="s">
        <v>109</v>
      </c>
      <c r="D113" s="43"/>
      <c r="E113" s="28"/>
      <c r="F113" s="12"/>
      <c r="G113" s="117">
        <v>0</v>
      </c>
      <c r="H113" s="118" t="e">
        <f>(+G113/F118)</f>
        <v>#DIV/0!</v>
      </c>
      <c r="I113" s="119"/>
      <c r="J113" s="120"/>
      <c r="N113" s="121"/>
    </row>
    <row r="114" spans="1:14" x14ac:dyDescent="0.25">
      <c r="A114" s="26"/>
      <c r="B114" s="26"/>
      <c r="C114" s="43" t="s">
        <v>110</v>
      </c>
      <c r="D114" s="43"/>
      <c r="E114" s="28"/>
      <c r="F114" s="12"/>
      <c r="G114" s="117">
        <v>0</v>
      </c>
      <c r="H114" s="122" t="e">
        <f>+G114/F118</f>
        <v>#DIV/0!</v>
      </c>
      <c r="I114" s="119"/>
      <c r="J114" s="120"/>
    </row>
    <row r="115" spans="1:14" x14ac:dyDescent="0.25">
      <c r="A115" s="26"/>
      <c r="B115" s="26"/>
      <c r="C115" s="43" t="s">
        <v>111</v>
      </c>
      <c r="D115" s="43"/>
      <c r="E115" s="28"/>
      <c r="F115" s="12"/>
      <c r="G115" s="117">
        <v>0</v>
      </c>
      <c r="H115" s="122" t="e">
        <f>(+G114+G115)/F118</f>
        <v>#DIV/0!</v>
      </c>
      <c r="I115" s="119"/>
      <c r="J115" s="120"/>
    </row>
    <row r="116" spans="1:14" x14ac:dyDescent="0.25">
      <c r="A116" s="26"/>
      <c r="B116" s="26"/>
      <c r="C116" s="43" t="s">
        <v>112</v>
      </c>
      <c r="D116" s="43"/>
      <c r="E116" s="28"/>
      <c r="F116" s="12"/>
      <c r="G116" s="117">
        <v>0</v>
      </c>
      <c r="H116" s="122"/>
      <c r="I116" s="119"/>
      <c r="J116" s="120"/>
    </row>
    <row r="117" spans="1:14" x14ac:dyDescent="0.25">
      <c r="A117" s="26"/>
      <c r="B117" s="26"/>
      <c r="C117" s="43" t="s">
        <v>113</v>
      </c>
      <c r="D117" s="43"/>
      <c r="E117" s="28"/>
      <c r="F117" s="12"/>
      <c r="G117" s="42">
        <f>SUM(G113:G116)</f>
        <v>0</v>
      </c>
      <c r="H117" s="122" t="e">
        <f>+G117/G103</f>
        <v>#DIV/0!</v>
      </c>
      <c r="I117" s="119"/>
      <c r="J117" s="120"/>
    </row>
    <row r="118" spans="1:14" x14ac:dyDescent="0.25">
      <c r="A118" s="26"/>
      <c r="B118" s="26"/>
      <c r="C118" s="43" t="s">
        <v>114</v>
      </c>
      <c r="D118" s="43"/>
      <c r="E118" s="28"/>
      <c r="F118" s="148">
        <v>0</v>
      </c>
      <c r="G118" s="123"/>
      <c r="H118" s="122"/>
      <c r="I118" s="119"/>
      <c r="J118" s="120"/>
    </row>
    <row r="119" spans="1:14" x14ac:dyDescent="0.25">
      <c r="A119" s="26"/>
      <c r="B119" s="26"/>
      <c r="C119" s="43" t="s">
        <v>115</v>
      </c>
      <c r="D119" s="43"/>
      <c r="E119" s="28"/>
      <c r="F119" s="124">
        <v>0</v>
      </c>
      <c r="G119" s="123"/>
      <c r="H119" s="122"/>
      <c r="I119" s="119"/>
      <c r="J119" s="120"/>
    </row>
    <row r="120" spans="1:14" x14ac:dyDescent="0.25">
      <c r="A120" s="26"/>
      <c r="B120" s="26"/>
      <c r="C120" s="43" t="s">
        <v>131</v>
      </c>
      <c r="D120" s="43"/>
      <c r="E120" s="125">
        <v>0</v>
      </c>
      <c r="F120" s="12">
        <f>+F118*E120</f>
        <v>0</v>
      </c>
      <c r="G120" s="123"/>
      <c r="H120" s="122"/>
      <c r="I120" s="119"/>
      <c r="J120" s="120"/>
    </row>
    <row r="121" spans="1:14" x14ac:dyDescent="0.25">
      <c r="A121" s="26"/>
      <c r="B121" s="26"/>
      <c r="C121" s="43" t="s">
        <v>116</v>
      </c>
      <c r="D121" s="43"/>
      <c r="E121" s="28"/>
      <c r="F121" s="5"/>
      <c r="G121" s="13">
        <f>+F118-F119-F120</f>
        <v>0</v>
      </c>
      <c r="H121" s="122"/>
      <c r="I121" s="119"/>
      <c r="J121" s="120"/>
    </row>
    <row r="122" spans="1:14" x14ac:dyDescent="0.25">
      <c r="A122" s="26"/>
      <c r="B122" s="26"/>
      <c r="C122" s="43" t="s">
        <v>117</v>
      </c>
      <c r="D122" s="43"/>
      <c r="E122" s="28"/>
      <c r="F122" s="12"/>
      <c r="G122" s="42">
        <f>+G121-G103</f>
        <v>0</v>
      </c>
      <c r="H122" s="122"/>
      <c r="I122" s="119"/>
      <c r="J122" s="120"/>
    </row>
    <row r="123" spans="1:14" ht="15" customHeight="1" x14ac:dyDescent="0.25">
      <c r="A123" s="26"/>
      <c r="B123" s="26"/>
      <c r="C123" s="43" t="s">
        <v>118</v>
      </c>
      <c r="D123" s="43"/>
      <c r="E123" s="28"/>
      <c r="F123" s="12"/>
      <c r="G123" s="126">
        <v>0</v>
      </c>
      <c r="H123" s="127"/>
      <c r="I123" s="115" t="s">
        <v>119</v>
      </c>
      <c r="J123" s="116" t="s">
        <v>120</v>
      </c>
    </row>
    <row r="124" spans="1:14" ht="15" customHeight="1" x14ac:dyDescent="0.25">
      <c r="A124" s="26"/>
      <c r="B124" s="75"/>
      <c r="C124" s="43" t="s">
        <v>121</v>
      </c>
      <c r="D124" s="107"/>
      <c r="E124" s="28"/>
      <c r="F124" s="128"/>
      <c r="G124" s="129">
        <f>+G123+G122</f>
        <v>0</v>
      </c>
      <c r="J124" s="14"/>
    </row>
    <row r="125" spans="1:14" x14ac:dyDescent="0.25">
      <c r="A125" s="26"/>
      <c r="B125" s="75"/>
      <c r="C125" s="27"/>
      <c r="D125" s="107"/>
      <c r="E125" s="28"/>
      <c r="F125" s="128"/>
      <c r="G125" s="130"/>
      <c r="J125" s="14"/>
    </row>
    <row r="126" spans="1:14" x14ac:dyDescent="0.25">
      <c r="A126" s="26"/>
      <c r="B126" s="131" t="s">
        <v>122</v>
      </c>
      <c r="D126" s="132"/>
      <c r="E126" s="28"/>
      <c r="F126" s="12"/>
      <c r="G126" s="133"/>
      <c r="J126" s="14"/>
    </row>
    <row r="127" spans="1:14" x14ac:dyDescent="0.25">
      <c r="A127" s="26"/>
      <c r="B127" s="26"/>
      <c r="C127" s="43" t="s">
        <v>123</v>
      </c>
      <c r="D127" s="43"/>
      <c r="E127" s="28"/>
      <c r="F127" s="12"/>
      <c r="G127" s="134"/>
      <c r="I127" s="135"/>
      <c r="J127" s="136"/>
    </row>
    <row r="128" spans="1:14" x14ac:dyDescent="0.25">
      <c r="A128" s="26"/>
      <c r="B128" s="26"/>
      <c r="C128" s="43" t="s">
        <v>124</v>
      </c>
      <c r="D128" s="43"/>
      <c r="E128" s="28"/>
      <c r="F128" s="12"/>
      <c r="G128" s="137"/>
      <c r="I128" s="119"/>
      <c r="J128" s="120"/>
    </row>
    <row r="129" spans="1:10" x14ac:dyDescent="0.25">
      <c r="A129" s="26"/>
      <c r="B129" s="26"/>
      <c r="C129" s="43" t="s">
        <v>125</v>
      </c>
      <c r="D129" s="43"/>
      <c r="E129" s="28"/>
      <c r="F129" s="12"/>
      <c r="G129" s="137"/>
      <c r="I129" s="119"/>
      <c r="J129" s="120"/>
    </row>
    <row r="130" spans="1:10" x14ac:dyDescent="0.25">
      <c r="A130" s="26"/>
      <c r="B130" s="26"/>
      <c r="C130" s="43" t="s">
        <v>126</v>
      </c>
      <c r="D130"/>
      <c r="E130" s="28"/>
      <c r="F130" s="12"/>
      <c r="G130" s="134"/>
      <c r="I130" s="119" t="s">
        <v>127</v>
      </c>
      <c r="J130" s="120"/>
    </row>
    <row r="131" spans="1:10" x14ac:dyDescent="0.25">
      <c r="A131" s="26"/>
      <c r="B131" s="67"/>
      <c r="C131" s="83"/>
      <c r="D131" s="82"/>
      <c r="E131" s="138"/>
      <c r="F131" s="139"/>
      <c r="G131" s="72"/>
      <c r="H131" s="82"/>
      <c r="I131" s="140"/>
      <c r="J131" s="141"/>
    </row>
    <row r="132" spans="1:10" x14ac:dyDescent="0.25">
      <c r="A132" s="26"/>
      <c r="B132" s="142" t="s">
        <v>128</v>
      </c>
      <c r="C132" s="43"/>
      <c r="D132" s="43"/>
      <c r="E132" s="44"/>
      <c r="F132" s="104"/>
      <c r="G132" s="143"/>
      <c r="H132" s="43"/>
      <c r="I132" s="43"/>
      <c r="J132" s="144"/>
    </row>
    <row r="133" spans="1:10" x14ac:dyDescent="0.25">
      <c r="A133" s="26"/>
      <c r="C133" s="43" t="s">
        <v>129</v>
      </c>
      <c r="D133" s="43"/>
      <c r="E133" s="44"/>
      <c r="F133" s="104"/>
      <c r="G133" s="143"/>
      <c r="H133" s="43"/>
      <c r="I133" s="43"/>
      <c r="J133" s="144"/>
    </row>
    <row r="134" spans="1:10" x14ac:dyDescent="0.25">
      <c r="A134" s="67"/>
      <c r="B134" s="83" t="s">
        <v>132</v>
      </c>
      <c r="C134" s="83"/>
      <c r="D134" s="83"/>
      <c r="E134" s="149"/>
      <c r="F134" s="111"/>
      <c r="G134" s="150"/>
      <c r="H134" s="83"/>
      <c r="I134" s="83"/>
      <c r="J134" s="157" t="s">
        <v>136</v>
      </c>
    </row>
    <row r="135" spans="1:10" ht="18.75" x14ac:dyDescent="0.3">
      <c r="D135" s="145"/>
    </row>
    <row r="136" spans="1:10" ht="3" customHeight="1" x14ac:dyDescent="0.25">
      <c r="D136"/>
    </row>
    <row r="137" spans="1:10" x14ac:dyDescent="0.25">
      <c r="D137"/>
    </row>
    <row r="138" spans="1:10" x14ac:dyDescent="0.25">
      <c r="D138"/>
    </row>
    <row r="139" spans="1:10" x14ac:dyDescent="0.25">
      <c r="D139"/>
    </row>
    <row r="140" spans="1:10" x14ac:dyDescent="0.25">
      <c r="D140"/>
    </row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</sheetData>
  <mergeCells count="4">
    <mergeCell ref="F5:J5"/>
    <mergeCell ref="F6:J6"/>
    <mergeCell ref="F7:J7"/>
    <mergeCell ref="N15:N16"/>
  </mergeCells>
  <hyperlinks>
    <hyperlink ref="J134" r:id="rId1" xr:uid="{43F09DDE-64BC-4A48-A185-81D91ACB28AC}"/>
  </hyperlinks>
  <pageMargins left="0.25" right="0.25" top="0.25" bottom="0.25" header="0.3" footer="0.3"/>
  <pageSetup paperSize="3" scale="55" fitToWidth="0" orientation="portrait" r:id="rId2"/>
  <headerFooter>
    <oddFooter>&amp;L&amp;8RRNS 2128.02&amp;R&amp;9&amp;P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 B</vt:lpstr>
      <vt:lpstr>'Exhibit  B'!Print_Area</vt:lpstr>
      <vt:lpstr>'Exhibit  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Sawyer</dc:creator>
  <cp:lastModifiedBy>Tenia Hicks</cp:lastModifiedBy>
  <dcterms:created xsi:type="dcterms:W3CDTF">2024-10-23T18:40:32Z</dcterms:created>
  <dcterms:modified xsi:type="dcterms:W3CDTF">2025-10-07T20:18:30Z</dcterms:modified>
</cp:coreProperties>
</file>